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fileSharing readOnlyRecommended="1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W:\1-Dossiers\3-Projecten-multipubliek\Stage-werkplekleren\duaal leren\Arbeidsrijpheid\2.0.Ontwikkeling instrument\4 input en ontwikkeling\"/>
    </mc:Choice>
  </mc:AlternateContent>
  <bookViews>
    <workbookView xWindow="0" yWindow="0" windowWidth="23040" windowHeight="9192" tabRatio="500" activeTab="2"/>
  </bookViews>
  <sheets>
    <sheet name="School" sheetId="1" r:id="rId1"/>
    <sheet name="Jongere" sheetId="17" r:id="rId2"/>
    <sheet name="Bedrijf" sheetId="18" r:id="rId3"/>
    <sheet name="basis spin " sheetId="4" state="hidden" r:id="rId4"/>
    <sheet name="Spindiagram" sheetId="5" r:id="rId5"/>
  </sheets>
  <definedNames>
    <definedName name="BasisSpin_BM1">'basis spin '!$A$2:$D$11</definedName>
    <definedName name="BasisSpin_BM2">'basis spin '!$A$14:$D$23</definedName>
    <definedName name="BasisSpin_BM3">'basis spin '!$A$26:$D$35</definedName>
    <definedName name="BasisSpin_BM4">'basis spin '!$A$38:$D$47</definedName>
    <definedName name="Initiatief_Bedrijf_BM1">Bedrijf!$C$45</definedName>
    <definedName name="Initiatief_Bedrijf_BM2">Bedrijf!$D$45</definedName>
    <definedName name="Initiatief_Bedrijf_BM3">Bedrijf!$E$45</definedName>
    <definedName name="Initiatief_Bedrijf_BM4">Bedrijf!$F$45</definedName>
    <definedName name="Initiatief_Jongere_BM1">Jongere!$C$45</definedName>
    <definedName name="Initiatief_Jongere_BM2">Jongere!$D$45</definedName>
    <definedName name="Initiatief_Jongere_BM3">Jongere!$E$45</definedName>
    <definedName name="Initiatief_Jongere_BM4">Jongere!$F$45</definedName>
    <definedName name="Initiatief_School_BM1">School!$C$45</definedName>
    <definedName name="Initiatief_School_BM2">School!$D$45</definedName>
    <definedName name="Initiatief_School_BM3">School!$E$45</definedName>
    <definedName name="Initiatief_School_BM4">School!$F$45</definedName>
    <definedName name="Interactie_Bedrijf_BM1">Bedrijf!$C$61</definedName>
    <definedName name="Interactie_Bedrijf_BM2">Bedrijf!$D$61</definedName>
    <definedName name="Interactie_Bedrijf_BM3">Bedrijf!$E$61</definedName>
    <definedName name="Interactie_Bedrijf_BM4">Bedrijf!$F$61</definedName>
    <definedName name="Interactie_Jongere_BM1">Jongere!$C$61</definedName>
    <definedName name="Interactie_Jongere_BM2">Jongere!$D$61</definedName>
    <definedName name="Interactie_Jongere_BM3">Jongere!$E$61</definedName>
    <definedName name="Interactie_Jongere_BM4">Jongere!$F$61</definedName>
    <definedName name="Interactie_School_BM1">School!$C$61</definedName>
    <definedName name="Interactie_School_BM2">School!$D$61</definedName>
    <definedName name="Interactie_School_BM3">School!$E$61</definedName>
    <definedName name="Interactie_School_BM4">School!$F$61</definedName>
    <definedName name="Leren_Bedrijf_BM1">Bedrijf!$C$79</definedName>
    <definedName name="Leren_Bedrijf_BM2">Bedrijf!$D$79</definedName>
    <definedName name="Leren_Bedrijf_BM3">Bedrijf!$E$79</definedName>
    <definedName name="Leren_Bedrijf_BM4">Bedrijf!$F$79</definedName>
    <definedName name="Leren_Jongere_BM1">Jongere!$C$79</definedName>
    <definedName name="Leren_Jongere_BM2">Jongere!$D$79</definedName>
    <definedName name="Leren_Jongere_BM3">Jongere!$E$79</definedName>
    <definedName name="Leren_Jongere_BM4">Jongere!$F$79</definedName>
    <definedName name="Leren_School_BM1">School!$C$79</definedName>
    <definedName name="Leren_School_BM2">School!$D$79</definedName>
    <definedName name="Leren_School_BM3">School!$E$79</definedName>
    <definedName name="Leren_School_BM4">School!$F$79</definedName>
    <definedName name="Motivatie_Bedrijf_BM1">Bedrijf!$C$90</definedName>
    <definedName name="Motivatie_Bedrijf_BM2">Bedrijf!$D$90</definedName>
    <definedName name="Motivatie_Bedrijf_BM3">Bedrijf!$E$90</definedName>
    <definedName name="Motivatie_Bedrijf_BM4">Bedrijf!$F$90</definedName>
    <definedName name="Motivatie_Jongere_BM1">Jongere!$C$90</definedName>
    <definedName name="Motivatie_Jongere_BM2">Jongere!$D$90</definedName>
    <definedName name="Motivatie_Jongere_BM3">Jongere!$E$90</definedName>
    <definedName name="Motivatie_Jongere_BM4">Jongere!$F$90</definedName>
    <definedName name="Motivatie_School_BM1">School!$C$90</definedName>
    <definedName name="Motivatie_School_BM2">School!$D$90</definedName>
    <definedName name="Motivatie_School_BM3">School!$E$90</definedName>
    <definedName name="Motivatie_School_BM4">School!$F$90</definedName>
    <definedName name="_xlnm.Print_Area" localSheetId="3">'basis spin '!$A$2:$D$47</definedName>
    <definedName name="_xlnm.Print_Area" localSheetId="2">Bedrijf!$A$1:$F$142</definedName>
    <definedName name="_xlnm.Print_Area" localSheetId="1">Jongere!$A$1:$F$141</definedName>
    <definedName name="_xlnm.Print_Area" localSheetId="0">School!$A$1:$F$141</definedName>
    <definedName name="_xlnm.Print_Area" localSheetId="4">Spindiagram!$A$1:$J$109</definedName>
    <definedName name="_xlnm.Print_Titles" localSheetId="2">Bedrijf!$16:$21</definedName>
    <definedName name="_xlnm.Print_Titles" localSheetId="1">Jongere!$16:$21</definedName>
    <definedName name="_xlnm.Print_Titles" localSheetId="0">School!$16:$21</definedName>
    <definedName name="_xlnm.Print_Titles" localSheetId="4">Spindiagram!$16:$19</definedName>
    <definedName name="Toekomst_Bedrijf_BM1">Bedrijf!$C$99</definedName>
    <definedName name="Toekomst_Bedrijf_BM2">Bedrijf!$D$99</definedName>
    <definedName name="Toekomst_Bedrijf_BM3">Bedrijf!$E$99</definedName>
    <definedName name="Toekomst_Bedrijf_BM4">Bedrijf!$F$99</definedName>
    <definedName name="Toekomst_Jongere_BM1">Jongere!$C$99</definedName>
    <definedName name="Toekomst_Jongere_BM2">Jongere!$D$99</definedName>
    <definedName name="Toekomst_Jongere_BM3">Jongere!$E$99</definedName>
    <definedName name="Toekomst_Jongere_BM4">Jongere!$F$99</definedName>
    <definedName name="Toekomst_School_BM1">School!$C$99</definedName>
    <definedName name="Toekomst_School_BM2">School!$D$99</definedName>
    <definedName name="Toekomst_School_BM3">School!$E$99</definedName>
    <definedName name="Toekomst_School_BM4">School!$F$99</definedName>
    <definedName name="Veiligheid_Bedrijf_BM1">Bedrijf!$C$138</definedName>
    <definedName name="Veiligheid_Bedrijf_BM2">Bedrijf!$D$138</definedName>
    <definedName name="Veiligheid_Bedrijf_BM3">Bedrijf!$E$138</definedName>
    <definedName name="Veiligheid_Bedrijf_BM4">Bedrijf!$F$138</definedName>
    <definedName name="Veiligheid_Jongere_BM1">Jongere!$C$138</definedName>
    <definedName name="Veiligheid_Jongere_BM2">Jongere!$D$138</definedName>
    <definedName name="Veiligheid_Jongere_BM3">Jongere!$E$138</definedName>
    <definedName name="Veiligheid_Jongere_BM4">Jongere!$F$138</definedName>
    <definedName name="Veiligheid_School_BM1">School!$C$138</definedName>
    <definedName name="Veiligheid_School_BM2">School!$D$138</definedName>
    <definedName name="Veiligheid_School_BM3">School!$E$138</definedName>
    <definedName name="Veiligheid_School_BM4">School!$F$138</definedName>
    <definedName name="Werkhouding_Bedrijf_BM1">Bedrijf!$C$35</definedName>
    <definedName name="Werkhouding_Bedrijf_BM2">Bedrijf!$D$35</definedName>
    <definedName name="Werkhouding_Bedrijf_BM3">Bedrijf!$E$35</definedName>
    <definedName name="Werkhouding_Bedrijf_BM4">Bedrijf!$F$35</definedName>
    <definedName name="Werkhouding_Jongere_BM1">Jongere!$C$35</definedName>
    <definedName name="Werkhouding_Jongere_BM2">Jongere!$D$35</definedName>
    <definedName name="Werkhouding_Jongere_BM3">Jongere!$E$35</definedName>
    <definedName name="Werkhouding_Jongere_BM4">Jongere!$F$35</definedName>
    <definedName name="Werkhouding_School_BM1">School!$C$35</definedName>
    <definedName name="Werkhouding_School_BM2">School!$D$35</definedName>
    <definedName name="Werkhouding_School_BM3">School!$E$35</definedName>
    <definedName name="Werkhouding_School_BM4">School!$F$35</definedName>
    <definedName name="Zelfbeeld_Bedrijf_BM1">Bedrijf!$C$112</definedName>
    <definedName name="Zelfbeeld_Bedrijf_BM2">Bedrijf!$D$112</definedName>
    <definedName name="Zelfbeeld_Bedrijf_BM3">Bedrijf!$E$112</definedName>
    <definedName name="Zelfbeeld_Bedrijf_BM4">Bedrijf!$F$112</definedName>
    <definedName name="Zelfbeeld_Jongere_BM1">Jongere!$C$112</definedName>
    <definedName name="Zelfbeeld_Jongere_BM2">Jongere!$D$112</definedName>
    <definedName name="Zelfbeeld_Jongere_BM3">Jongere!$E$112</definedName>
    <definedName name="Zelfbeeld_Jongere_BM4">Jongere!$F$112</definedName>
    <definedName name="Zelfbeeld_School_BM1">School!$C$112</definedName>
    <definedName name="Zelfbeeld_School_BM2">School!$D$112</definedName>
    <definedName name="Zelfbeeld_School_BM3">School!$E$112</definedName>
    <definedName name="Zelfbeeld_School_BM4">School!$F$112</definedName>
    <definedName name="Zelfsturing_Bedrijf_BM1">Bedrijf!$C$126</definedName>
    <definedName name="Zelfsturing_Bedrijf_BM2">Bedrijf!$D$126</definedName>
    <definedName name="Zelfsturing_Bedrijf_BM3">Bedrijf!$E$126</definedName>
    <definedName name="Zelfsturing_Bedrijf_BM4">Bedrijf!$F$126</definedName>
    <definedName name="Zelfsturing_Jongere_BM1">Jongere!$C$126</definedName>
    <definedName name="Zelfsturing_Jongere_BM2">Jongere!$D$126</definedName>
    <definedName name="Zelfsturing_Jongere_BM3">Jongere!$E$126</definedName>
    <definedName name="Zelfsturing_Jongere_BM4">Jongere!$F$126</definedName>
    <definedName name="Zelfsturing_School_BM1">School!$C$126</definedName>
    <definedName name="Zelfsturing_School_BM2">School!$D$126</definedName>
    <definedName name="Zelfsturing_School_BM3">School!$E$126</definedName>
    <definedName name="Zelfsturing_School_BM4">School!$F$126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38" i="18" l="1"/>
  <c r="D47" i="4" s="1"/>
  <c r="F126" i="18"/>
  <c r="D46" i="4" s="1"/>
  <c r="F112" i="18"/>
  <c r="D45" i="4" s="1"/>
  <c r="F99" i="18"/>
  <c r="D44" i="4" s="1"/>
  <c r="F90" i="18"/>
  <c r="D43" i="4" s="1"/>
  <c r="F79" i="18"/>
  <c r="D42" i="4" s="1"/>
  <c r="F61" i="18"/>
  <c r="D41" i="4" s="1"/>
  <c r="F45" i="18"/>
  <c r="D40" i="4" s="1"/>
  <c r="F35" i="18"/>
  <c r="D39" i="4" s="1"/>
  <c r="E138" i="18"/>
  <c r="D35" i="4" s="1"/>
  <c r="E126" i="18"/>
  <c r="D34" i="4" s="1"/>
  <c r="E112" i="18"/>
  <c r="D33" i="4" s="1"/>
  <c r="E99" i="18"/>
  <c r="D32" i="4" s="1"/>
  <c r="E90" i="18"/>
  <c r="D31" i="4" s="1"/>
  <c r="E79" i="18"/>
  <c r="D30" i="4" s="1"/>
  <c r="E61" i="18"/>
  <c r="D29" i="4" s="1"/>
  <c r="E45" i="18"/>
  <c r="D28" i="4" s="1"/>
  <c r="E35" i="18"/>
  <c r="D27" i="4" s="1"/>
  <c r="D138" i="18"/>
  <c r="D23" i="4" s="1"/>
  <c r="D126" i="18"/>
  <c r="D22" i="4" s="1"/>
  <c r="D112" i="18"/>
  <c r="D21" i="4" s="1"/>
  <c r="D99" i="18"/>
  <c r="D20" i="4" s="1"/>
  <c r="D90" i="18"/>
  <c r="D19" i="4" s="1"/>
  <c r="D79" i="18"/>
  <c r="D18" i="4" s="1"/>
  <c r="D61" i="18"/>
  <c r="D17" i="4" s="1"/>
  <c r="D45" i="18"/>
  <c r="D16" i="4" s="1"/>
  <c r="D35" i="18"/>
  <c r="D15" i="4" s="1"/>
  <c r="C138" i="18"/>
  <c r="D11" i="4" s="1"/>
  <c r="C126" i="18"/>
  <c r="D10" i="4" s="1"/>
  <c r="C112" i="18"/>
  <c r="D9" i="4" s="1"/>
  <c r="C99" i="18"/>
  <c r="D8" i="4" s="1"/>
  <c r="C90" i="18"/>
  <c r="D7" i="4" s="1"/>
  <c r="C79" i="18"/>
  <c r="D6" i="4" s="1"/>
  <c r="C61" i="18"/>
  <c r="D5" i="4" s="1"/>
  <c r="C45" i="18"/>
  <c r="D4" i="4" s="1"/>
  <c r="C35" i="18"/>
  <c r="D3" i="4" s="1"/>
  <c r="F138" i="17"/>
  <c r="C47" i="4" s="1"/>
  <c r="F126" i="17"/>
  <c r="C46" i="4" s="1"/>
  <c r="F112" i="17"/>
  <c r="C45" i="4" s="1"/>
  <c r="F99" i="17"/>
  <c r="C44" i="4" s="1"/>
  <c r="F90" i="17"/>
  <c r="C43" i="4" s="1"/>
  <c r="F79" i="17"/>
  <c r="C42" i="4" s="1"/>
  <c r="F61" i="17"/>
  <c r="C41" i="4" s="1"/>
  <c r="F45" i="17"/>
  <c r="C40" i="4" s="1"/>
  <c r="F35" i="17"/>
  <c r="C39" i="4" s="1"/>
  <c r="E79" i="17"/>
  <c r="C30" i="4" s="1"/>
  <c r="E138" i="17"/>
  <c r="C35" i="4" s="1"/>
  <c r="E126" i="17"/>
  <c r="C34" i="4" s="1"/>
  <c r="E112" i="17"/>
  <c r="C33" i="4" s="1"/>
  <c r="E99" i="17"/>
  <c r="C32" i="4" s="1"/>
  <c r="E90" i="17"/>
  <c r="C31" i="4" s="1"/>
  <c r="E61" i="17"/>
  <c r="C29" i="4" s="1"/>
  <c r="E45" i="17"/>
  <c r="C28" i="4" s="1"/>
  <c r="E35" i="17"/>
  <c r="C27" i="4" s="1"/>
  <c r="D138" i="17"/>
  <c r="C23" i="4" s="1"/>
  <c r="D126" i="17"/>
  <c r="C22" i="4" s="1"/>
  <c r="D112" i="17"/>
  <c r="C21" i="4" s="1"/>
  <c r="D99" i="17"/>
  <c r="C20" i="4" s="1"/>
  <c r="D90" i="17"/>
  <c r="C19" i="4" s="1"/>
  <c r="D45" i="17"/>
  <c r="C16" i="4" s="1"/>
  <c r="D79" i="17"/>
  <c r="C18" i="4" s="1"/>
  <c r="D61" i="17"/>
  <c r="C17" i="4" s="1"/>
  <c r="D35" i="17"/>
  <c r="C15" i="4" s="1"/>
  <c r="C138" i="17"/>
  <c r="C11" i="4" s="1"/>
  <c r="C126" i="17"/>
  <c r="C10" i="4" s="1"/>
  <c r="C112" i="17"/>
  <c r="C9" i="4" s="1"/>
  <c r="C99" i="17"/>
  <c r="C8" i="4" s="1"/>
  <c r="C90" i="17"/>
  <c r="C7" i="4" s="1"/>
  <c r="C79" i="17"/>
  <c r="C6" i="4" s="1"/>
  <c r="C61" i="17"/>
  <c r="C5" i="4" s="1"/>
  <c r="C45" i="17"/>
  <c r="C4" i="4" s="1"/>
  <c r="C35" i="17"/>
  <c r="C3" i="4" s="1"/>
  <c r="F138" i="1"/>
  <c r="B47" i="4" s="1"/>
  <c r="F126" i="1"/>
  <c r="B46" i="4" s="1"/>
  <c r="F112" i="1"/>
  <c r="B45" i="4" s="1"/>
  <c r="F99" i="1"/>
  <c r="B44" i="4" s="1"/>
  <c r="F90" i="1"/>
  <c r="B43" i="4" s="1"/>
  <c r="F79" i="1"/>
  <c r="B42" i="4" s="1"/>
  <c r="F61" i="1"/>
  <c r="B41" i="4" s="1"/>
  <c r="F45" i="1"/>
  <c r="B40" i="4" s="1"/>
  <c r="F35" i="1"/>
  <c r="B39" i="4" s="1"/>
  <c r="E138" i="1"/>
  <c r="B35" i="4" s="1"/>
  <c r="E126" i="1"/>
  <c r="B34" i="4" s="1"/>
  <c r="E112" i="1"/>
  <c r="B33" i="4" s="1"/>
  <c r="E99" i="1"/>
  <c r="B32" i="4" s="1"/>
  <c r="E90" i="1"/>
  <c r="B31" i="4" s="1"/>
  <c r="E79" i="1"/>
  <c r="B30" i="4" s="1"/>
  <c r="E61" i="1"/>
  <c r="B29" i="4" s="1"/>
  <c r="E45" i="1"/>
  <c r="B28" i="4" s="1"/>
  <c r="E35" i="1"/>
  <c r="B27" i="4" s="1"/>
  <c r="D138" i="1"/>
  <c r="B23" i="4" s="1"/>
  <c r="D126" i="1"/>
  <c r="B22" i="4" s="1"/>
  <c r="D112" i="1"/>
  <c r="B21" i="4" s="1"/>
  <c r="D99" i="1"/>
  <c r="B20" i="4" s="1"/>
  <c r="D90" i="1"/>
  <c r="B19" i="4" s="1"/>
  <c r="D79" i="1"/>
  <c r="B18" i="4" s="1"/>
  <c r="D61" i="1"/>
  <c r="B17" i="4" s="1"/>
  <c r="D45" i="1"/>
  <c r="B16" i="4" s="1"/>
  <c r="D35" i="1"/>
  <c r="B15" i="4" s="1"/>
  <c r="C138" i="1"/>
  <c r="B11" i="4" s="1"/>
  <c r="C126" i="1"/>
  <c r="B10" i="4" s="1"/>
  <c r="C112" i="1"/>
  <c r="B9" i="4" s="1"/>
  <c r="C99" i="1"/>
  <c r="B8" i="4" s="1"/>
  <c r="C90" i="1"/>
  <c r="B7" i="4" s="1"/>
  <c r="C79" i="1"/>
  <c r="B6" i="4" s="1"/>
  <c r="C61" i="1"/>
  <c r="B5" i="4" s="1"/>
  <c r="C45" i="1"/>
  <c r="B4" i="4" s="1"/>
  <c r="C35" i="1"/>
  <c r="B3" i="4" s="1"/>
  <c r="A8" i="4"/>
  <c r="A3" i="4"/>
  <c r="A4" i="4"/>
  <c r="A6" i="4"/>
  <c r="A7" i="4"/>
  <c r="A9" i="4"/>
  <c r="A10" i="4"/>
  <c r="A11" i="4"/>
</calcChain>
</file>

<file path=xl/sharedStrings.xml><?xml version="1.0" encoding="utf-8"?>
<sst xmlns="http://schemas.openxmlformats.org/spreadsheetml/2006/main" count="285" uniqueCount="137">
  <si>
    <t>niet aanwezig</t>
  </si>
  <si>
    <t>soms aanwezig</t>
  </si>
  <si>
    <t>aanwezig op eigen initiatief</t>
  </si>
  <si>
    <t>Sorteert afval, ruimt materiaal op, heeft steeds orde op de werkplek.</t>
  </si>
  <si>
    <t xml:space="preserve"> </t>
  </si>
  <si>
    <t>1. Werkhouding</t>
  </si>
  <si>
    <t>2. Input en Initiatief</t>
  </si>
  <si>
    <t>3. Interactie</t>
  </si>
  <si>
    <t>Gemiddeld</t>
  </si>
  <si>
    <t xml:space="preserve">aanwezig op aansturen van anderen </t>
  </si>
  <si>
    <t>BM1</t>
  </si>
  <si>
    <t>BM2</t>
  </si>
  <si>
    <t>BM3</t>
  </si>
  <si>
    <t>BM4</t>
  </si>
  <si>
    <t>BM=Beoordelingsmoment</t>
  </si>
  <si>
    <t>Jongere</t>
  </si>
  <si>
    <t>niet van toepassing</t>
  </si>
  <si>
    <t>nvt</t>
  </si>
  <si>
    <t>3. Interactie met anderen</t>
  </si>
  <si>
    <t>4. Leren</t>
  </si>
  <si>
    <t>5. Motivatie</t>
  </si>
  <si>
    <t>6. Toekomstbeeld en Wereldbeeld</t>
  </si>
  <si>
    <t>7. Zelfbeeld en Zelfvertrouwen</t>
  </si>
  <si>
    <t>8. Zelfsturing en Organisatie</t>
  </si>
  <si>
    <t>9. Veiligheid</t>
  </si>
  <si>
    <t>School</t>
  </si>
  <si>
    <t>Bedrijf</t>
  </si>
  <si>
    <t>C</t>
  </si>
  <si>
    <t>D</t>
  </si>
  <si>
    <t>E</t>
  </si>
  <si>
    <t>F</t>
  </si>
  <si>
    <t>3.5 Volgt instructies op van leidinggevenden/mentor</t>
  </si>
  <si>
    <t>aanwezig op aansturen van anderen</t>
  </si>
  <si>
    <t>7. Zelfbeeld en zelfvertrouwen</t>
  </si>
  <si>
    <t>8. Zelfsturing en organisatie</t>
  </si>
  <si>
    <t>1.1 Houdt de werkplek altijd netjes.</t>
  </si>
  <si>
    <t>1.2 Gedraagt zich volwassen in een werksituatie.</t>
  </si>
  <si>
    <t xml:space="preserve">1.3 Draagt verzorgde kledij, aangepast aan de schoolcultuur. </t>
  </si>
  <si>
    <t>1.4 Heeft respect voor werkmateriaal.</t>
  </si>
  <si>
    <t>1.5 Geeft niet op voor er een goede oplossing is.</t>
  </si>
  <si>
    <t>1.6 Kan om met feedback.</t>
  </si>
  <si>
    <t>2.1 Neemt initiatief.</t>
  </si>
  <si>
    <t>Ziet problemen en meldt ze. Geeft spontaan aan als een taak klaar is.</t>
  </si>
  <si>
    <t>2.2 Zoekt bij problemen mee naar oplossingen.</t>
  </si>
  <si>
    <t>2.3 Voelt zich verantwoordelijk voor zijn of haar werk.</t>
  </si>
  <si>
    <t>3.2 Communiceert goed op de werkvloer.</t>
  </si>
  <si>
    <t>Is sociaal en communiceert respectvol met collega’s.</t>
  </si>
  <si>
    <t>3.1 Werkt in team, zet zich in voor de groep.</t>
  </si>
  <si>
    <t>3.3 Gaat respectvol om met klanten.</t>
  </si>
  <si>
    <t>3.4 Wisselt mondeling informatie uit met collega's en leidinggevenden. Durft vragen te stellen.</t>
  </si>
  <si>
    <t>3.6 Verwittigt de juiste persoon bij onvoorziene omstandigheden.</t>
  </si>
  <si>
    <t>4.1 Wil nieuwe dingen leren.</t>
  </si>
  <si>
    <t xml:space="preserve">4.2 Staat open om bij te leren. </t>
  </si>
  <si>
    <t>Volgt de aanpak die de leidinggevende, mentor of leraar voorstelt als de huidige aanpak niet werkt.</t>
  </si>
  <si>
    <t xml:space="preserve">4.3 Wil nieuwe werkwijzen uitproberen. </t>
  </si>
  <si>
    <t>Voert taken uit die buiten het takenpakket vallen als dat nodig is.</t>
  </si>
  <si>
    <t>4.4 Heeft het geduld om bij te leren.</t>
  </si>
  <si>
    <t>4.5 Zoekt informatie en hulp bij problemen, bespreekt ze met collega’s …</t>
  </si>
  <si>
    <t>4.6 Durft vragen te stellen als hij of zij iets niet kan of niet begrijpt.</t>
  </si>
  <si>
    <t>4.7 Leert uit zijn of haar fouten.</t>
  </si>
  <si>
    <t>5.1 Kijkt zijn of haar werk zelf na.</t>
  </si>
  <si>
    <t xml:space="preserve">5.2 Is zelf gemotiveerd om het werk te doen, heeft geen motivatie van anderen nodig. </t>
  </si>
  <si>
    <t>5.3 Is geïnteresseerd in het werk, stelt regelmatig vragen.</t>
  </si>
  <si>
    <t>5.4 Toont inzet.</t>
  </si>
  <si>
    <t>6. Toekomst</t>
  </si>
  <si>
    <t>6.1 Heeft realistische verwachtingen over de toekomst.</t>
  </si>
  <si>
    <t>6.2 Denkt aan zijn of haar toekomst, is ambitieus.</t>
  </si>
  <si>
    <t>6.3 Beseft dat hij of zij de toekomst mee bepaalt.</t>
  </si>
  <si>
    <t>7.1 Heeft of ontwikkelt een goed zelfbeeld, schat zijn of haar kwaliteiten juist in.</t>
  </si>
  <si>
    <t>7.2 Heeft een gezonde dosis zelfvertrouwen.</t>
  </si>
  <si>
    <t>7.3 Heeft een eigen inbreng in de groep, die past bij zijn of haar persoonlijkheid en vaardigheden.</t>
  </si>
  <si>
    <t>7.4 Komt op voor zijn of haar mening op het gepaste moment.</t>
  </si>
  <si>
    <t>7.5 Kan fouten toegeven.</t>
  </si>
  <si>
    <t>8.1 Komt stipt op tijd en werkt taken op tijd af.</t>
  </si>
  <si>
    <t>8.2 Is aanwezig op het afgesproken tijdstip, verwittigt correct bij afwezigheid.</t>
  </si>
  <si>
    <t>8.3 Kan de werkdag efficiënt organiseren.</t>
  </si>
  <si>
    <t>Kiest het juiste materiaal, vermijdt onnodige verplaatsingen, gebruikt logische werkvolgorde.</t>
  </si>
  <si>
    <t>8.4 Gebruikt een agenda, een planning en werkschema’s. Gebruikt checklists, to-dolijstjes …</t>
  </si>
  <si>
    <t>9.1 Houdt zich aan het werkplaatsreglement en andere regels en procedures.</t>
  </si>
  <si>
    <t>9.2 Kent de persoonlijke beschermingsmiddelen en gebruikt ze volgens de voorschriften.</t>
  </si>
  <si>
    <t xml:space="preserve">9.3 Herkent snel een gevaarlijke situatie. </t>
  </si>
  <si>
    <t>9.4 Reageert goed op een gevaarlijke situatie: verwittigt de verantwoordelijke, stopt het werk …</t>
  </si>
  <si>
    <t>1.1 Ik hou de werkplek altijd netjes.</t>
  </si>
  <si>
    <t>Ik sorteer afval, ruim materiaal en rommel op ...</t>
  </si>
  <si>
    <t>1.2 Ik weet wanneer een werksituatie ernstig is. Ik doe dan wat ik moet doen.</t>
  </si>
  <si>
    <t xml:space="preserve">1.3 Ik draag verzorgde kledij, aangepast aan het bedrijf. </t>
  </si>
  <si>
    <t>1.4 Ik zorg goed voor het werkmateriaal.</t>
  </si>
  <si>
    <t>1.5 Ik geef niet op voor er een goede oplossing is.</t>
  </si>
  <si>
    <t>1.6 Ik kan omgaan met kritiek.</t>
  </si>
  <si>
    <t>2.1 Ik neem initiatief.</t>
  </si>
  <si>
    <t>Ik zie werk zonder dat iemand me zegt wat ik moet doen. Ik zie problemen en meld ze. Ik zeg het spontaan als ik klaar ben met een taak.</t>
  </si>
  <si>
    <t>2.2 Bij problemen zoek ik mee naar oplossingen.</t>
  </si>
  <si>
    <t>2.3 Ik voel me verantwoordelijk voor mijn werk.</t>
  </si>
  <si>
    <t>3.1 Ik werk in team. Ik zet me in voor de groep.</t>
  </si>
  <si>
    <t>3.2 Ik communiceer goed op de werkvloer.</t>
  </si>
  <si>
    <t>Ik ben sociaal en praat respectvol met mijn collega’s.</t>
  </si>
  <si>
    <t>3.3 Ik behandel klanten met respect.</t>
  </si>
  <si>
    <t>3.4 Ik geef informatie aan collega's en leidinggevenden. Ik durf vragen te stellen.</t>
  </si>
  <si>
    <t>3.5 Ik volg aanwijzingen van mijn leidinggevenden of mentoren op.</t>
  </si>
  <si>
    <t>3.6 Ik verwittig de juiste persoon als er iets onverwachts gebeurt.</t>
  </si>
  <si>
    <t>4.1 Ik wil nieuwe dingen leren.</t>
  </si>
  <si>
    <t xml:space="preserve">4.2 Ik sta open om bij te leren. </t>
  </si>
  <si>
    <t xml:space="preserve">Is mijn werkaanpak niet geschikt? Dan volg ik de aanpak die mijn leidinggevende, mentor of leraar voorstelt. </t>
  </si>
  <si>
    <t xml:space="preserve">4.3 Ik wil nieuwe werkwijzen uitproberen. </t>
  </si>
  <si>
    <t xml:space="preserve">Ik voer taken uit die ik normaal niet moet doen, als mijn leidinggevende, mentor of leraar dat voorstelt.  </t>
  </si>
  <si>
    <t>4.4 Ik heb het geduld om bij te leren.</t>
  </si>
  <si>
    <t>4.5 Bij problemen zoek ik informatie en hulp. Ik praat erover met collega’s ...</t>
  </si>
  <si>
    <t xml:space="preserve">4.6 Als ik iets niet kan of niet begrijp, durf ik uitleg te vragen. </t>
  </si>
  <si>
    <t>4.7 Ik leer uit mijn fouten.</t>
  </si>
  <si>
    <t>5.1 Ik kijk mijn werk zelf na.</t>
  </si>
  <si>
    <t xml:space="preserve">5.2 Ik ben zelf gemotiveerd voor mijn werk. Ik doe het niet voor iemand anders of omdat ik er punten of een beloning voor krijg. </t>
  </si>
  <si>
    <t>5.3 Ik ben geïnteresseerd in het werk en stel regelmatig vragen.</t>
  </si>
  <si>
    <t>5.4 Ik zet me in voor het werk.</t>
  </si>
  <si>
    <t>6.1 Ik heb realistische verwachtingen over de toekomst.</t>
  </si>
  <si>
    <t>6.2 Ik denk aan mijn toekomst. Ik heb ambitie.</t>
  </si>
  <si>
    <t>6.3 Ik besef dat ik de toekomst mee bepaal.</t>
  </si>
  <si>
    <t>7.1 Ik ken mezelf. Ik kan inschatten waarin ik goed ben.</t>
  </si>
  <si>
    <t>7.2 Ik heb genoeg zelfvertrouwen.</t>
  </si>
  <si>
    <t>7.3  In de groep zeg ik wat past bij mezelf. Ik doe waarin ik goed ben.</t>
  </si>
  <si>
    <t>7.4 Ik zeg mijn mening op het gepaste moment.</t>
  </si>
  <si>
    <t>7.5 Ik kan mijn fouten toegeven.</t>
  </si>
  <si>
    <t>8. Organisatie</t>
  </si>
  <si>
    <t>8.1 Ik kom op tijd. Ik werk mijn taken op tijd af.</t>
  </si>
  <si>
    <t>8.2 Ik ben er op het afgesproken tijdstip. Ik verwittig als ik niet kan komen.</t>
  </si>
  <si>
    <t>8.3 Ik kan mijn werkdag goed organiseren.</t>
  </si>
  <si>
    <t>Ik kies het juiste materiaal. Ik verplaats me niet onnodig. Ik werk in een logische volgorde.</t>
  </si>
  <si>
    <t>8.4 Ik gebruik een agenda, een planning en werkschema’s. Ik gebruik checklists, to-dolijstjes …</t>
  </si>
  <si>
    <t>8.5 Ik registreer mijn uren en materialen zoals afgesproken.</t>
  </si>
  <si>
    <t>8.5 Registreert uren en materialen zoals afgesproken.</t>
  </si>
  <si>
    <t>9.2 Ik ken de persoonlijke beschermingsmiddelen en gebruik ze zoals het moet.</t>
  </si>
  <si>
    <t xml:space="preserve">9.3 Ik herken snel een gevaarlijke situatie. </t>
  </si>
  <si>
    <t>9.4 Ik reageer goed op een gevaarlijke situatie: ik verwittig de verantwoordelijke, stop het werk …</t>
  </si>
  <si>
    <t>9.1 Ik hou me aan het reglement van de werkplaats en aan andere regels en procedures.</t>
  </si>
  <si>
    <t>Sorteert afval, ruimt materiaal en rommel op ...</t>
  </si>
  <si>
    <t xml:space="preserve">1.3 Draagt verzorgde kledij, aangepast aan de bedrijfscultuur. </t>
  </si>
  <si>
    <t>Ziet werk. Ziet problemen en meldt ze. Geeft spontaan aan als een taak klaar is.</t>
  </si>
  <si>
    <t>3.5 Volgt instructies op van leidinggevenden of mentor.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</si>
</sst>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theme="1"/>
      <name val="Arial"/>
    </font>
    <font>
      <sz val="8"/>
      <color theme="1"/>
      <name val="Arial"/>
    </font>
    <font>
      <b/>
      <sz val="9"/>
      <color theme="1"/>
      <name val="Arial"/>
    </font>
    <font>
      <sz val="8"/>
      <name val="Calibri"/>
      <family val="2"/>
      <scheme val="minor"/>
    </font>
    <font>
      <b/>
      <sz val="9"/>
      <color rgb="FF000000"/>
      <name val="Arial"/>
    </font>
    <font>
      <sz val="9"/>
      <color rgb="FF000000"/>
      <name val="Arial"/>
    </font>
    <font>
      <sz val="12"/>
      <color theme="1"/>
      <name val="Arial"/>
    </font>
    <font>
      <b/>
      <sz val="9"/>
      <color theme="0"/>
      <name val="Arial"/>
    </font>
    <font>
      <b/>
      <sz val="12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rgb="FF99C5EC"/>
        <bgColor indexed="64"/>
      </patternFill>
    </fill>
    <fill>
      <patternFill patternType="solid">
        <fgColor rgb="FF001489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rgb="FF001489"/>
      </left>
      <right style="thin">
        <color rgb="FF001489"/>
      </right>
      <top style="thin">
        <color rgb="FF001489"/>
      </top>
      <bottom style="thin">
        <color rgb="FF001489"/>
      </bottom>
      <diagonal/>
    </border>
    <border>
      <left style="thin">
        <color rgb="FF99C5EC"/>
      </left>
      <right/>
      <top/>
      <bottom style="thin">
        <color rgb="FF99C5EC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5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8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right" vertical="center" wrapText="1" indent="6"/>
    </xf>
    <xf numFmtId="0" fontId="4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right" wrapText="1"/>
    </xf>
    <xf numFmtId="0" fontId="3" fillId="0" borderId="0" xfId="0" applyFont="1" applyBorder="1" applyAlignment="1">
      <alignment horizontal="left" vertical="center" wrapText="1" indent="6"/>
    </xf>
    <xf numFmtId="0" fontId="5" fillId="0" borderId="0" xfId="0" applyFont="1" applyBorder="1" applyAlignment="1">
      <alignment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Alignment="1">
      <alignment wrapText="1"/>
    </xf>
    <xf numFmtId="0" fontId="9" fillId="0" borderId="0" xfId="0" applyFont="1"/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right"/>
    </xf>
    <xf numFmtId="0" fontId="5" fillId="0" borderId="0" xfId="0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 wrapText="1" indent="3"/>
    </xf>
    <xf numFmtId="0" fontId="3" fillId="2" borderId="0" xfId="0" applyFont="1" applyFill="1" applyBorder="1" applyAlignment="1">
      <alignment vertical="center" wrapText="1"/>
    </xf>
    <xf numFmtId="3" fontId="3" fillId="0" borderId="0" xfId="0" applyNumberFormat="1" applyFont="1"/>
    <xf numFmtId="3" fontId="3" fillId="0" borderId="0" xfId="0" applyNumberFormat="1" applyFont="1" applyBorder="1" applyAlignment="1">
      <alignment vertical="center" wrapText="1"/>
    </xf>
    <xf numFmtId="3" fontId="3" fillId="0" borderId="0" xfId="0" applyNumberFormat="1" applyFont="1" applyBorder="1"/>
    <xf numFmtId="3" fontId="8" fillId="0" borderId="0" xfId="0" applyNumberFormat="1" applyFont="1" applyBorder="1"/>
    <xf numFmtId="0" fontId="5" fillId="0" borderId="1" xfId="0" applyFont="1" applyBorder="1" applyAlignment="1">
      <alignment wrapText="1"/>
    </xf>
    <xf numFmtId="2" fontId="9" fillId="0" borderId="0" xfId="0" applyNumberFormat="1" applyFont="1"/>
    <xf numFmtId="0" fontId="3" fillId="2" borderId="3" xfId="0" applyFont="1" applyFill="1" applyBorder="1" applyAlignment="1">
      <alignment wrapText="1"/>
    </xf>
    <xf numFmtId="3" fontId="5" fillId="0" borderId="0" xfId="0" applyNumberFormat="1" applyFont="1" applyFill="1" applyBorder="1" applyAlignment="1">
      <alignment horizontal="right"/>
    </xf>
    <xf numFmtId="3" fontId="3" fillId="2" borderId="2" xfId="0" applyNumberFormat="1" applyFont="1" applyFill="1" applyBorder="1" applyProtection="1">
      <protection locked="0"/>
    </xf>
    <xf numFmtId="3" fontId="4" fillId="0" borderId="4" xfId="0" applyNumberFormat="1" applyFont="1" applyBorder="1"/>
    <xf numFmtId="0" fontId="4" fillId="0" borderId="1" xfId="0" applyFont="1" applyBorder="1" applyAlignment="1">
      <alignment horizontal="right" wrapText="1"/>
    </xf>
    <xf numFmtId="2" fontId="11" fillId="0" borderId="0" xfId="0" applyNumberFormat="1" applyFont="1"/>
    <xf numFmtId="0" fontId="3" fillId="0" borderId="0" xfId="0" applyFont="1" applyProtection="1">
      <protection locked="0"/>
    </xf>
    <xf numFmtId="0" fontId="10" fillId="3" borderId="5" xfId="0" applyFont="1" applyFill="1" applyBorder="1" applyAlignment="1">
      <alignment wrapText="1"/>
    </xf>
    <xf numFmtId="0" fontId="10" fillId="3" borderId="6" xfId="0" applyFont="1" applyFill="1" applyBorder="1" applyAlignment="1">
      <alignment wrapText="1"/>
    </xf>
    <xf numFmtId="0" fontId="10" fillId="3" borderId="7" xfId="0" applyFont="1" applyFill="1" applyBorder="1" applyAlignment="1">
      <alignment wrapText="1"/>
    </xf>
    <xf numFmtId="0" fontId="9" fillId="0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wrapText="1"/>
    </xf>
    <xf numFmtId="0" fontId="3" fillId="0" borderId="0" xfId="0" applyFont="1" applyBorder="1"/>
    <xf numFmtId="3" fontId="4" fillId="0" borderId="5" xfId="0" applyNumberFormat="1" applyFont="1" applyBorder="1"/>
    <xf numFmtId="0" fontId="10" fillId="3" borderId="8" xfId="0" applyFont="1" applyFill="1" applyBorder="1" applyAlignment="1">
      <alignment wrapText="1"/>
    </xf>
    <xf numFmtId="0" fontId="3" fillId="2" borderId="3" xfId="0" applyFont="1" applyFill="1" applyBorder="1" applyAlignment="1">
      <alignment horizontal="left" wrapText="1"/>
    </xf>
    <xf numFmtId="3" fontId="3" fillId="2" borderId="2" xfId="0" applyNumberFormat="1" applyFont="1" applyFill="1" applyBorder="1" applyProtection="1"/>
    <xf numFmtId="3" fontId="3" fillId="2" borderId="2" xfId="0" applyNumberFormat="1" applyFont="1" applyFill="1" applyBorder="1" applyAlignment="1" applyProtection="1">
      <alignment horizontal="right"/>
    </xf>
    <xf numFmtId="0" fontId="3" fillId="2" borderId="0" xfId="0" applyFont="1" applyFill="1" applyBorder="1" applyAlignment="1">
      <alignment wrapText="1"/>
    </xf>
    <xf numFmtId="0" fontId="11" fillId="0" borderId="0" xfId="0" applyFont="1"/>
    <xf numFmtId="3" fontId="3" fillId="4" borderId="0" xfId="0" applyNumberFormat="1" applyFont="1" applyFill="1" applyBorder="1" applyProtection="1"/>
  </cellXfs>
  <cellStyles count="25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2000">
                <a:latin typeface=""/>
              </a:rPr>
              <a:t>Beoordelingsmoment</a:t>
            </a:r>
            <a:r>
              <a:rPr lang="nl-NL" sz="2000" baseline="0">
                <a:latin typeface=""/>
              </a:rPr>
              <a:t> 1</a:t>
            </a:r>
            <a:endParaRPr lang="nl-NL" sz="2000">
              <a:latin typeface=""/>
            </a:endParaRPr>
          </a:p>
        </c:rich>
      </c:tx>
      <c:overlay val="1"/>
    </c:title>
    <c:autoTitleDeleted val="0"/>
    <c:plotArea>
      <c:layout/>
      <c:radarChart>
        <c:radarStyle val="marker"/>
        <c:varyColors val="0"/>
        <c:ser>
          <c:idx val="2"/>
          <c:order val="2"/>
          <c:tx>
            <c:strRef>
              <c:f>'basis spin '!$D$2</c:f>
              <c:strCache>
                <c:ptCount val="1"/>
                <c:pt idx="0">
                  <c:v>Bedrijf</c:v>
                </c:pt>
              </c:strCache>
            </c:strRef>
          </c:tx>
          <c:marker>
            <c:symbol val="none"/>
          </c:marker>
          <c:cat>
            <c:strRef>
              <c:f>'basis spin '!$A$3:$A$11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'!$D$3:$D$11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D-4A55-B0A1-F4600CE2EC47}"/>
            </c:ext>
          </c:extLst>
        </c:ser>
        <c:ser>
          <c:idx val="1"/>
          <c:order val="1"/>
          <c:tx>
            <c:strRef>
              <c:f>'basis spin '!$C$2</c:f>
              <c:strCache>
                <c:ptCount val="1"/>
                <c:pt idx="0">
                  <c:v>Jongere</c:v>
                </c:pt>
              </c:strCache>
            </c:strRef>
          </c:tx>
          <c:marker>
            <c:symbol val="none"/>
          </c:marker>
          <c:cat>
            <c:strRef>
              <c:f>'basis spin '!$A$3:$A$11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'!$C$3:$C$11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D-4A55-B0A1-F4600CE2EC47}"/>
            </c:ext>
          </c:extLst>
        </c:ser>
        <c:ser>
          <c:idx val="0"/>
          <c:order val="0"/>
          <c:tx>
            <c:strRef>
              <c:f>'basis spin '!$B$2</c:f>
              <c:strCache>
                <c:ptCount val="1"/>
                <c:pt idx="0">
                  <c:v>School</c:v>
                </c:pt>
              </c:strCache>
            </c:strRef>
          </c:tx>
          <c:marker>
            <c:symbol val="none"/>
          </c:marker>
          <c:cat>
            <c:strRef>
              <c:f>'basis spin '!$A$3:$A$11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'!$B$3:$B$11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2D-4A55-B0A1-F4600CE2E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992200"/>
        <c:axId val="2056995176"/>
      </c:radarChart>
      <c:catAx>
        <c:axId val="20569922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056995176"/>
        <c:crossesAt val="0"/>
        <c:auto val="1"/>
        <c:lblAlgn val="ctr"/>
        <c:lblOffset val="100"/>
        <c:noMultiLvlLbl val="0"/>
      </c:catAx>
      <c:valAx>
        <c:axId val="2056995176"/>
        <c:scaling>
          <c:orientation val="minMax"/>
          <c:max val="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56992200"/>
        <c:crosses val="autoZero"/>
        <c:crossBetween val="between"/>
        <c:majorUnit val="1"/>
        <c:minorUnit val="0.02"/>
      </c:valAx>
    </c:plotArea>
    <c:legend>
      <c:legendPos val="r"/>
      <c:overlay val="0"/>
    </c:legend>
    <c:plotVisOnly val="1"/>
    <c:dispBlanksAs val="span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2000">
                <a:latin typeface=""/>
              </a:rPr>
              <a:t>Beoordelingsmoment</a:t>
            </a:r>
            <a:r>
              <a:rPr lang="nl-NL" sz="2000" baseline="0">
                <a:latin typeface=""/>
              </a:rPr>
              <a:t> 2</a:t>
            </a:r>
            <a:endParaRPr lang="nl-NL" sz="2000">
              <a:latin typeface=""/>
            </a:endParaRPr>
          </a:p>
        </c:rich>
      </c:tx>
      <c:layout>
        <c:manualLayout>
          <c:xMode val="edge"/>
          <c:yMode val="edge"/>
          <c:x val="0.301043744531934"/>
          <c:y val="5.3380779178637899E-2"/>
        </c:manualLayout>
      </c:layout>
      <c:overlay val="1"/>
    </c:title>
    <c:autoTitleDeleted val="0"/>
    <c:plotArea>
      <c:layout/>
      <c:radarChart>
        <c:radarStyle val="marker"/>
        <c:varyColors val="0"/>
        <c:ser>
          <c:idx val="2"/>
          <c:order val="2"/>
          <c:tx>
            <c:strRef>
              <c:f>'basis spin '!$D$14</c:f>
              <c:strCache>
                <c:ptCount val="1"/>
                <c:pt idx="0">
                  <c:v>Bedrijf</c:v>
                </c:pt>
              </c:strCache>
            </c:strRef>
          </c:tx>
          <c:marker>
            <c:symbol val="none"/>
          </c:marker>
          <c:cat>
            <c:strRef>
              <c:f>'basis spin '!$A$15:$A$23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'!$D$15:$D$23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0-4440-826C-EDDD1487F314}"/>
            </c:ext>
          </c:extLst>
        </c:ser>
        <c:ser>
          <c:idx val="1"/>
          <c:order val="1"/>
          <c:tx>
            <c:strRef>
              <c:f>'basis spin '!$C$14</c:f>
              <c:strCache>
                <c:ptCount val="1"/>
                <c:pt idx="0">
                  <c:v>Jongere</c:v>
                </c:pt>
              </c:strCache>
            </c:strRef>
          </c:tx>
          <c:marker>
            <c:symbol val="none"/>
          </c:marker>
          <c:cat>
            <c:strRef>
              <c:f>'basis spin '!$A$15:$A$23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'!$C$15:$C$23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0-4440-826C-EDDD1487F314}"/>
            </c:ext>
          </c:extLst>
        </c:ser>
        <c:ser>
          <c:idx val="0"/>
          <c:order val="0"/>
          <c:tx>
            <c:strRef>
              <c:f>'basis spin '!$B$14</c:f>
              <c:strCache>
                <c:ptCount val="1"/>
                <c:pt idx="0">
                  <c:v>School</c:v>
                </c:pt>
              </c:strCache>
            </c:strRef>
          </c:tx>
          <c:marker>
            <c:symbol val="none"/>
          </c:marker>
          <c:cat>
            <c:strRef>
              <c:f>'basis spin '!$A$15:$A$23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'!$B$15:$B$23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0-4440-826C-EDDD1487F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119144"/>
        <c:axId val="2056122120"/>
      </c:radarChart>
      <c:catAx>
        <c:axId val="20561191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056122120"/>
        <c:crossesAt val="0"/>
        <c:auto val="1"/>
        <c:lblAlgn val="ctr"/>
        <c:lblOffset val="100"/>
        <c:noMultiLvlLbl val="0"/>
      </c:catAx>
      <c:valAx>
        <c:axId val="2056122120"/>
        <c:scaling>
          <c:orientation val="minMax"/>
          <c:max val="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56119144"/>
        <c:crosses val="autoZero"/>
        <c:crossBetween val="between"/>
        <c:majorUnit val="1"/>
        <c:minorUnit val="0.1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2000">
                <a:latin typeface=""/>
              </a:rPr>
              <a:t>Beoordelingsmoment</a:t>
            </a:r>
            <a:r>
              <a:rPr lang="nl-NL" sz="2000" baseline="0">
                <a:latin typeface=""/>
              </a:rPr>
              <a:t> 3</a:t>
            </a:r>
            <a:endParaRPr lang="nl-NL" sz="2000">
              <a:latin typeface=""/>
            </a:endParaRPr>
          </a:p>
        </c:rich>
      </c:tx>
      <c:layout>
        <c:manualLayout>
          <c:xMode val="edge"/>
          <c:yMode val="edge"/>
          <c:x val="0.29212510545556802"/>
          <c:y val="0"/>
        </c:manualLayout>
      </c:layout>
      <c:overlay val="1"/>
    </c:title>
    <c:autoTitleDeleted val="0"/>
    <c:plotArea>
      <c:layout/>
      <c:radarChart>
        <c:radarStyle val="marker"/>
        <c:varyColors val="0"/>
        <c:ser>
          <c:idx val="2"/>
          <c:order val="2"/>
          <c:tx>
            <c:strRef>
              <c:f>'basis spin '!$D$26</c:f>
              <c:strCache>
                <c:ptCount val="1"/>
                <c:pt idx="0">
                  <c:v>Bedrijf</c:v>
                </c:pt>
              </c:strCache>
            </c:strRef>
          </c:tx>
          <c:marker>
            <c:symbol val="none"/>
          </c:marker>
          <c:cat>
            <c:strRef>
              <c:f>'basis spin '!$A$27:$A$35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'!$D$27:$D$35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6-4823-8C2E-00634BA9AA37}"/>
            </c:ext>
          </c:extLst>
        </c:ser>
        <c:ser>
          <c:idx val="1"/>
          <c:order val="1"/>
          <c:tx>
            <c:strRef>
              <c:f>'basis spin '!$C$26</c:f>
              <c:strCache>
                <c:ptCount val="1"/>
                <c:pt idx="0">
                  <c:v>Jongere</c:v>
                </c:pt>
              </c:strCache>
            </c:strRef>
          </c:tx>
          <c:marker>
            <c:symbol val="none"/>
          </c:marker>
          <c:cat>
            <c:strRef>
              <c:f>'basis spin '!$A$27:$A$35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'!$C$27:$C$35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6-4823-8C2E-00634BA9AA37}"/>
            </c:ext>
          </c:extLst>
        </c:ser>
        <c:ser>
          <c:idx val="0"/>
          <c:order val="0"/>
          <c:tx>
            <c:strRef>
              <c:f>'basis spin '!$B$26</c:f>
              <c:strCache>
                <c:ptCount val="1"/>
                <c:pt idx="0">
                  <c:v>School</c:v>
                </c:pt>
              </c:strCache>
            </c:strRef>
          </c:tx>
          <c:marker>
            <c:symbol val="none"/>
          </c:marker>
          <c:cat>
            <c:strRef>
              <c:f>'basis spin '!$A$27:$A$35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'!$B$27:$B$35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A6-4823-8C2E-00634BA9A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158584"/>
        <c:axId val="2056161560"/>
      </c:radarChart>
      <c:catAx>
        <c:axId val="20561585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056161560"/>
        <c:crossesAt val="0"/>
        <c:auto val="1"/>
        <c:lblAlgn val="ctr"/>
        <c:lblOffset val="100"/>
        <c:noMultiLvlLbl val="0"/>
      </c:catAx>
      <c:valAx>
        <c:axId val="2056161560"/>
        <c:scaling>
          <c:orientation val="minMax"/>
          <c:max val="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56158584"/>
        <c:crosses val="autoZero"/>
        <c:crossBetween val="between"/>
        <c:majorUnit val="1"/>
        <c:minorUnit val="0.1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2000">
                <a:latin typeface=""/>
              </a:rPr>
              <a:t>Beoordelingsmoment</a:t>
            </a:r>
            <a:r>
              <a:rPr lang="nl-NL" sz="2000" baseline="0">
                <a:latin typeface=""/>
              </a:rPr>
              <a:t> 4</a:t>
            </a:r>
            <a:endParaRPr lang="nl-NL" sz="2000">
              <a:latin typeface=""/>
            </a:endParaRPr>
          </a:p>
        </c:rich>
      </c:tx>
      <c:layout>
        <c:manualLayout>
          <c:xMode val="edge"/>
          <c:yMode val="edge"/>
          <c:x val="0.229625105455568"/>
          <c:y val="0"/>
        </c:manualLayout>
      </c:layout>
      <c:overlay val="1"/>
    </c:title>
    <c:autoTitleDeleted val="0"/>
    <c:plotArea>
      <c:layout/>
      <c:radarChart>
        <c:radarStyle val="marker"/>
        <c:varyColors val="0"/>
        <c:ser>
          <c:idx val="2"/>
          <c:order val="2"/>
          <c:tx>
            <c:strRef>
              <c:f>'basis spin '!$D$38</c:f>
              <c:strCache>
                <c:ptCount val="1"/>
                <c:pt idx="0">
                  <c:v>Bedrijf</c:v>
                </c:pt>
              </c:strCache>
            </c:strRef>
          </c:tx>
          <c:marker>
            <c:symbol val="none"/>
          </c:marker>
          <c:cat>
            <c:strRef>
              <c:f>'basis spin '!$A$39:$A$47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'!$D$39:$D$47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E-4078-86EF-60C756448863}"/>
            </c:ext>
          </c:extLst>
        </c:ser>
        <c:ser>
          <c:idx val="1"/>
          <c:order val="1"/>
          <c:tx>
            <c:strRef>
              <c:f>'basis spin '!$C$38</c:f>
              <c:strCache>
                <c:ptCount val="1"/>
                <c:pt idx="0">
                  <c:v>Jongere</c:v>
                </c:pt>
              </c:strCache>
            </c:strRef>
          </c:tx>
          <c:marker>
            <c:symbol val="none"/>
          </c:marker>
          <c:cat>
            <c:strRef>
              <c:f>'basis spin '!$A$39:$A$47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'!$C$39:$C$47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E-4078-86EF-60C756448863}"/>
            </c:ext>
          </c:extLst>
        </c:ser>
        <c:ser>
          <c:idx val="0"/>
          <c:order val="0"/>
          <c:tx>
            <c:strRef>
              <c:f>'basis spin '!$B$38</c:f>
              <c:strCache>
                <c:ptCount val="1"/>
                <c:pt idx="0">
                  <c:v>School</c:v>
                </c:pt>
              </c:strCache>
            </c:strRef>
          </c:tx>
          <c:marker>
            <c:symbol val="none"/>
          </c:marker>
          <c:cat>
            <c:strRef>
              <c:f>'basis spin '!$A$39:$A$47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'!$B$39:$B$47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EE-4078-86EF-60C756448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197144"/>
        <c:axId val="2056200120"/>
      </c:radarChart>
      <c:catAx>
        <c:axId val="20561971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056200120"/>
        <c:crossesAt val="0"/>
        <c:auto val="1"/>
        <c:lblAlgn val="ctr"/>
        <c:lblOffset val="100"/>
        <c:noMultiLvlLbl val="0"/>
      </c:catAx>
      <c:valAx>
        <c:axId val="2056200120"/>
        <c:scaling>
          <c:orientation val="minMax"/>
          <c:max val="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56197144"/>
        <c:crosses val="autoZero"/>
        <c:crossBetween val="between"/>
        <c:majorUnit val="1"/>
        <c:minorUnit val="0.2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3" Type="http://schemas.openxmlformats.org/officeDocument/2006/relationships/image" Target="../media/image3.jpg"/><Relationship Id="rId7" Type="http://schemas.openxmlformats.org/officeDocument/2006/relationships/image" Target="../media/image1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9.jpg"/><Relationship Id="rId4" Type="http://schemas.openxmlformats.org/officeDocument/2006/relationships/image" Target="../media/image4.jpg"/><Relationship Id="rId9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3" Type="http://schemas.openxmlformats.org/officeDocument/2006/relationships/image" Target="../media/image3.jpg"/><Relationship Id="rId7" Type="http://schemas.openxmlformats.org/officeDocument/2006/relationships/image" Target="../media/image14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9.jpg"/><Relationship Id="rId4" Type="http://schemas.openxmlformats.org/officeDocument/2006/relationships/image" Target="../media/image4.jpg"/><Relationship Id="rId9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5.jpg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21</xdr:row>
      <xdr:rowOff>12700</xdr:rowOff>
    </xdr:from>
    <xdr:to>
      <xdr:col>0</xdr:col>
      <xdr:colOff>1092700</xdr:colOff>
      <xdr:row>28</xdr:row>
      <xdr:rowOff>114800</xdr:rowOff>
    </xdr:to>
    <xdr:pic>
      <xdr:nvPicPr>
        <xdr:cNvPr id="2" name="Afbeelding 1" descr="Picto Werkhouding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46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</xdr:row>
      <xdr:rowOff>6350</xdr:rowOff>
    </xdr:from>
    <xdr:to>
      <xdr:col>0</xdr:col>
      <xdr:colOff>1092700</xdr:colOff>
      <xdr:row>44</xdr:row>
      <xdr:rowOff>108451</xdr:rowOff>
    </xdr:to>
    <xdr:pic>
      <xdr:nvPicPr>
        <xdr:cNvPr id="3" name="Afbeelding 2" descr="Picto Input en initiatief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498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47</xdr:row>
      <xdr:rowOff>0</xdr:rowOff>
    </xdr:from>
    <xdr:to>
      <xdr:col>0</xdr:col>
      <xdr:colOff>1086350</xdr:colOff>
      <xdr:row>54</xdr:row>
      <xdr:rowOff>102100</xdr:rowOff>
    </xdr:to>
    <xdr:pic>
      <xdr:nvPicPr>
        <xdr:cNvPr id="4" name="Afbeelding 3" descr="Picto Interactie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6565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</xdr:row>
      <xdr:rowOff>0</xdr:rowOff>
    </xdr:from>
    <xdr:to>
      <xdr:col>0</xdr:col>
      <xdr:colOff>1092700</xdr:colOff>
      <xdr:row>68</xdr:row>
      <xdr:rowOff>127501</xdr:rowOff>
    </xdr:to>
    <xdr:pic>
      <xdr:nvPicPr>
        <xdr:cNvPr id="9" name="Afbeelding 8" descr="Picto Leren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4742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81</xdr:row>
      <xdr:rowOff>0</xdr:rowOff>
    </xdr:from>
    <xdr:to>
      <xdr:col>0</xdr:col>
      <xdr:colOff>1086350</xdr:colOff>
      <xdr:row>87</xdr:row>
      <xdr:rowOff>102100</xdr:rowOff>
    </xdr:to>
    <xdr:pic>
      <xdr:nvPicPr>
        <xdr:cNvPr id="10" name="Afbeelding 9" descr="Picto Motivatie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123571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92</xdr:row>
      <xdr:rowOff>0</xdr:rowOff>
    </xdr:from>
    <xdr:to>
      <xdr:col>0</xdr:col>
      <xdr:colOff>1092700</xdr:colOff>
      <xdr:row>99</xdr:row>
      <xdr:rowOff>102100</xdr:rowOff>
    </xdr:to>
    <xdr:pic>
      <xdr:nvPicPr>
        <xdr:cNvPr id="11" name="Afbeelding 10" descr="Picto Toekomst en wereldbeeld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461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101</xdr:row>
      <xdr:rowOff>0</xdr:rowOff>
    </xdr:from>
    <xdr:to>
      <xdr:col>0</xdr:col>
      <xdr:colOff>1092700</xdr:colOff>
      <xdr:row>106</xdr:row>
      <xdr:rowOff>241800</xdr:rowOff>
    </xdr:to>
    <xdr:pic>
      <xdr:nvPicPr>
        <xdr:cNvPr id="12" name="Afbeelding 11" descr="Picto Zelfbeeld en zelfvertrouwen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4503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114</xdr:row>
      <xdr:rowOff>0</xdr:rowOff>
    </xdr:from>
    <xdr:to>
      <xdr:col>0</xdr:col>
      <xdr:colOff>1092700</xdr:colOff>
      <xdr:row>120</xdr:row>
      <xdr:rowOff>102100</xdr:rowOff>
    </xdr:to>
    <xdr:pic>
      <xdr:nvPicPr>
        <xdr:cNvPr id="13" name="Afbeelding 12" descr="Picto Zelfsturing en organisatie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5260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129</xdr:row>
      <xdr:rowOff>0</xdr:rowOff>
    </xdr:from>
    <xdr:to>
      <xdr:col>0</xdr:col>
      <xdr:colOff>1092700</xdr:colOff>
      <xdr:row>134</xdr:row>
      <xdr:rowOff>102101</xdr:rowOff>
    </xdr:to>
    <xdr:pic>
      <xdr:nvPicPr>
        <xdr:cNvPr id="14" name="Afbeelding 13" descr="Picto Veiligheid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8882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</xdr:colOff>
      <xdr:row>0</xdr:row>
      <xdr:rowOff>25398</xdr:rowOff>
    </xdr:from>
    <xdr:to>
      <xdr:col>6</xdr:col>
      <xdr:colOff>15798</xdr:colOff>
      <xdr:row>12</xdr:row>
      <xdr:rowOff>76198</xdr:rowOff>
    </xdr:to>
    <xdr:pic>
      <xdr:nvPicPr>
        <xdr:cNvPr id="5" name="Afbeelding 4" descr="Header-Arbeidsrijpheid-school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" y="25398"/>
          <a:ext cx="6035599" cy="177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21</xdr:row>
      <xdr:rowOff>12700</xdr:rowOff>
    </xdr:from>
    <xdr:to>
      <xdr:col>0</xdr:col>
      <xdr:colOff>1092700</xdr:colOff>
      <xdr:row>27</xdr:row>
      <xdr:rowOff>114800</xdr:rowOff>
    </xdr:to>
    <xdr:pic>
      <xdr:nvPicPr>
        <xdr:cNvPr id="2" name="Afbeelding 1" descr="Picto Werkhouding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46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</xdr:row>
      <xdr:rowOff>6350</xdr:rowOff>
    </xdr:from>
    <xdr:to>
      <xdr:col>0</xdr:col>
      <xdr:colOff>1092700</xdr:colOff>
      <xdr:row>43</xdr:row>
      <xdr:rowOff>133851</xdr:rowOff>
    </xdr:to>
    <xdr:pic>
      <xdr:nvPicPr>
        <xdr:cNvPr id="3" name="Afbeelding 2" descr="Picto Input en initiatief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49850"/>
          <a:ext cx="1080000" cy="108000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47</xdr:row>
      <xdr:rowOff>0</xdr:rowOff>
    </xdr:from>
    <xdr:to>
      <xdr:col>0</xdr:col>
      <xdr:colOff>1086350</xdr:colOff>
      <xdr:row>54</xdr:row>
      <xdr:rowOff>102100</xdr:rowOff>
    </xdr:to>
    <xdr:pic>
      <xdr:nvPicPr>
        <xdr:cNvPr id="4" name="Afbeelding 3" descr="Picto Interactie.jpg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6819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</xdr:row>
      <xdr:rowOff>0</xdr:rowOff>
    </xdr:from>
    <xdr:to>
      <xdr:col>0</xdr:col>
      <xdr:colOff>1092700</xdr:colOff>
      <xdr:row>68</xdr:row>
      <xdr:rowOff>127501</xdr:rowOff>
    </xdr:to>
    <xdr:pic>
      <xdr:nvPicPr>
        <xdr:cNvPr id="5" name="Afbeelding 4" descr="Picto Leren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029700"/>
          <a:ext cx="1080000" cy="108000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81</xdr:row>
      <xdr:rowOff>0</xdr:rowOff>
    </xdr:from>
    <xdr:to>
      <xdr:col>0</xdr:col>
      <xdr:colOff>1086350</xdr:colOff>
      <xdr:row>87</xdr:row>
      <xdr:rowOff>102100</xdr:rowOff>
    </xdr:to>
    <xdr:pic>
      <xdr:nvPicPr>
        <xdr:cNvPr id="6" name="Afbeelding 5" descr="Picto Motivatie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11912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92</xdr:row>
      <xdr:rowOff>0</xdr:rowOff>
    </xdr:from>
    <xdr:to>
      <xdr:col>0</xdr:col>
      <xdr:colOff>1092700</xdr:colOff>
      <xdr:row>99</xdr:row>
      <xdr:rowOff>102100</xdr:rowOff>
    </xdr:to>
    <xdr:pic>
      <xdr:nvPicPr>
        <xdr:cNvPr id="7" name="Afbeelding 6" descr="Picto Toekomst en wereldbeeld.jpg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7541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16932</xdr:colOff>
      <xdr:row>0</xdr:row>
      <xdr:rowOff>16933</xdr:rowOff>
    </xdr:from>
    <xdr:to>
      <xdr:col>5</xdr:col>
      <xdr:colOff>220133</xdr:colOff>
      <xdr:row>12</xdr:row>
      <xdr:rowOff>77439</xdr:rowOff>
    </xdr:to>
    <xdr:pic>
      <xdr:nvPicPr>
        <xdr:cNvPr id="12" name="Afbeelding 11" descr="Header Arbeidsrijpheid-jonger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2" y="16933"/>
          <a:ext cx="6002868" cy="17877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101</xdr:row>
      <xdr:rowOff>0</xdr:rowOff>
    </xdr:from>
    <xdr:to>
      <xdr:col>0</xdr:col>
      <xdr:colOff>1092700</xdr:colOff>
      <xdr:row>108</xdr:row>
      <xdr:rowOff>102100</xdr:rowOff>
    </xdr:to>
    <xdr:pic>
      <xdr:nvPicPr>
        <xdr:cNvPr id="19" name="Afbeelding 18" descr="Picto Zelfbeeld en zelfvertrouwen.jpg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011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114</xdr:row>
      <xdr:rowOff>0</xdr:rowOff>
    </xdr:from>
    <xdr:to>
      <xdr:col>0</xdr:col>
      <xdr:colOff>1092700</xdr:colOff>
      <xdr:row>120</xdr:row>
      <xdr:rowOff>102099</xdr:rowOff>
    </xdr:to>
    <xdr:pic>
      <xdr:nvPicPr>
        <xdr:cNvPr id="20" name="Afbeelding 19" descr="Picto Zelfsturing en organisatie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8501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129</xdr:row>
      <xdr:rowOff>0</xdr:rowOff>
    </xdr:from>
    <xdr:to>
      <xdr:col>0</xdr:col>
      <xdr:colOff>1092700</xdr:colOff>
      <xdr:row>134</xdr:row>
      <xdr:rowOff>102100</xdr:rowOff>
    </xdr:to>
    <xdr:pic>
      <xdr:nvPicPr>
        <xdr:cNvPr id="21" name="Afbeelding 20" descr="Picto Veiligheid.jpg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316700"/>
          <a:ext cx="1080000" cy="1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21</xdr:row>
      <xdr:rowOff>12700</xdr:rowOff>
    </xdr:from>
    <xdr:to>
      <xdr:col>0</xdr:col>
      <xdr:colOff>1092700</xdr:colOff>
      <xdr:row>28</xdr:row>
      <xdr:rowOff>114800</xdr:rowOff>
    </xdr:to>
    <xdr:pic>
      <xdr:nvPicPr>
        <xdr:cNvPr id="2" name="Afbeelding 1" descr="Picto Werkhouding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46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</xdr:row>
      <xdr:rowOff>6350</xdr:rowOff>
    </xdr:from>
    <xdr:to>
      <xdr:col>0</xdr:col>
      <xdr:colOff>1092700</xdr:colOff>
      <xdr:row>44</xdr:row>
      <xdr:rowOff>108451</xdr:rowOff>
    </xdr:to>
    <xdr:pic>
      <xdr:nvPicPr>
        <xdr:cNvPr id="3" name="Afbeelding 2" descr="Picto Input en initiatief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49850"/>
          <a:ext cx="1080000" cy="108000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47</xdr:row>
      <xdr:rowOff>0</xdr:rowOff>
    </xdr:from>
    <xdr:to>
      <xdr:col>0</xdr:col>
      <xdr:colOff>1086350</xdr:colOff>
      <xdr:row>54</xdr:row>
      <xdr:rowOff>102100</xdr:rowOff>
    </xdr:to>
    <xdr:pic>
      <xdr:nvPicPr>
        <xdr:cNvPr id="4" name="Afbeelding 3" descr="Picto Interactie.jpg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6565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</xdr:row>
      <xdr:rowOff>0</xdr:rowOff>
    </xdr:from>
    <xdr:to>
      <xdr:col>0</xdr:col>
      <xdr:colOff>1092700</xdr:colOff>
      <xdr:row>68</xdr:row>
      <xdr:rowOff>127501</xdr:rowOff>
    </xdr:to>
    <xdr:pic>
      <xdr:nvPicPr>
        <xdr:cNvPr id="5" name="Afbeelding 4" descr="Picto Leren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029700"/>
          <a:ext cx="1080000" cy="108000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81</xdr:row>
      <xdr:rowOff>0</xdr:rowOff>
    </xdr:from>
    <xdr:to>
      <xdr:col>0</xdr:col>
      <xdr:colOff>1086350</xdr:colOff>
      <xdr:row>87</xdr:row>
      <xdr:rowOff>102100</xdr:rowOff>
    </xdr:to>
    <xdr:pic>
      <xdr:nvPicPr>
        <xdr:cNvPr id="6" name="Afbeelding 5" descr="Picto Motivatie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11912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92</xdr:row>
      <xdr:rowOff>0</xdr:rowOff>
    </xdr:from>
    <xdr:to>
      <xdr:col>0</xdr:col>
      <xdr:colOff>1092700</xdr:colOff>
      <xdr:row>99</xdr:row>
      <xdr:rowOff>102100</xdr:rowOff>
    </xdr:to>
    <xdr:pic>
      <xdr:nvPicPr>
        <xdr:cNvPr id="7" name="Afbeelding 6" descr="Picto Toekomst en wereldbeeld.jpg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461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16932</xdr:rowOff>
    </xdr:from>
    <xdr:to>
      <xdr:col>6</xdr:col>
      <xdr:colOff>0</xdr:colOff>
      <xdr:row>12</xdr:row>
      <xdr:rowOff>85003</xdr:rowOff>
    </xdr:to>
    <xdr:pic>
      <xdr:nvPicPr>
        <xdr:cNvPr id="12" name="Afbeelding 11" descr="Header-Arbeidsrijpheid-bedrijf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32"/>
          <a:ext cx="6028267" cy="1795271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</xdr:colOff>
      <xdr:row>100</xdr:row>
      <xdr:rowOff>139699</xdr:rowOff>
    </xdr:from>
    <xdr:to>
      <xdr:col>0</xdr:col>
      <xdr:colOff>1092699</xdr:colOff>
      <xdr:row>106</xdr:row>
      <xdr:rowOff>241799</xdr:rowOff>
    </xdr:to>
    <xdr:pic>
      <xdr:nvPicPr>
        <xdr:cNvPr id="19" name="Afbeelding 18" descr="Picto Zelfbeeld en zelfvertrouwen.jpg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" y="1450339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114</xdr:row>
      <xdr:rowOff>0</xdr:rowOff>
    </xdr:from>
    <xdr:to>
      <xdr:col>0</xdr:col>
      <xdr:colOff>1092700</xdr:colOff>
      <xdr:row>120</xdr:row>
      <xdr:rowOff>102099</xdr:rowOff>
    </xdr:to>
    <xdr:pic>
      <xdr:nvPicPr>
        <xdr:cNvPr id="20" name="Afbeelding 19" descr="Picto Zelfsturing en organisatie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850100"/>
          <a:ext cx="1080000" cy="1080000"/>
        </a:xfrm>
        <a:prstGeom prst="rect">
          <a:avLst/>
        </a:prstGeom>
      </xdr:spPr>
    </xdr:pic>
    <xdr:clientData/>
  </xdr:twoCellAnchor>
  <xdr:oneCellAnchor>
    <xdr:from>
      <xdr:col>0</xdr:col>
      <xdr:colOff>12701</xdr:colOff>
      <xdr:row>129</xdr:row>
      <xdr:rowOff>0</xdr:rowOff>
    </xdr:from>
    <xdr:ext cx="1080000" cy="1079999"/>
    <xdr:pic>
      <xdr:nvPicPr>
        <xdr:cNvPr id="21" name="Afbeelding 20" descr="Picto Veiligheid.jpg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1" y="19088100"/>
          <a:ext cx="1080000" cy="107999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220134</xdr:colOff>
      <xdr:row>23</xdr:row>
      <xdr:rowOff>101601</xdr:rowOff>
    </xdr:from>
    <xdr:to>
      <xdr:col>2</xdr:col>
      <xdr:colOff>169334</xdr:colOff>
      <xdr:row>58</xdr:row>
      <xdr:rowOff>118534</xdr:rowOff>
    </xdr:to>
    <xdr:graphicFrame macro="">
      <xdr:nvGraphicFramePr>
        <xdr:cNvPr id="2" name="Grafiek 1" descr="BM1" title="BM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135465</xdr:colOff>
      <xdr:row>23</xdr:row>
      <xdr:rowOff>97368</xdr:rowOff>
    </xdr:from>
    <xdr:to>
      <xdr:col>10</xdr:col>
      <xdr:colOff>42331</xdr:colOff>
      <xdr:row>58</xdr:row>
      <xdr:rowOff>114301</xdr:rowOff>
    </xdr:to>
    <xdr:graphicFrame macro="">
      <xdr:nvGraphicFramePr>
        <xdr:cNvPr id="7" name="Grafiek 6" descr="BM1" title="BM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101601</xdr:colOff>
      <xdr:row>71</xdr:row>
      <xdr:rowOff>101599</xdr:rowOff>
    </xdr:from>
    <xdr:to>
      <xdr:col>2</xdr:col>
      <xdr:colOff>50801</xdr:colOff>
      <xdr:row>106</xdr:row>
      <xdr:rowOff>118532</xdr:rowOff>
    </xdr:to>
    <xdr:graphicFrame macro="">
      <xdr:nvGraphicFramePr>
        <xdr:cNvPr id="8" name="Grafiek 7" descr="BM1" title="BM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152399</xdr:colOff>
      <xdr:row>71</xdr:row>
      <xdr:rowOff>84666</xdr:rowOff>
    </xdr:from>
    <xdr:to>
      <xdr:col>10</xdr:col>
      <xdr:colOff>33865</xdr:colOff>
      <xdr:row>106</xdr:row>
      <xdr:rowOff>101599</xdr:rowOff>
    </xdr:to>
    <xdr:graphicFrame macro="">
      <xdr:nvGraphicFramePr>
        <xdr:cNvPr id="9" name="Grafiek 8" descr="BM1" title="BM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</xdr:colOff>
      <xdr:row>0</xdr:row>
      <xdr:rowOff>5</xdr:rowOff>
    </xdr:from>
    <xdr:to>
      <xdr:col>9</xdr:col>
      <xdr:colOff>541867</xdr:colOff>
      <xdr:row>14</xdr:row>
      <xdr:rowOff>128699</xdr:rowOff>
    </xdr:to>
    <xdr:pic>
      <xdr:nvPicPr>
        <xdr:cNvPr id="4" name="Afbeelding 3" descr="Header-Arbeidsrijpheid-breed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5"/>
          <a:ext cx="11480798" cy="2025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G145"/>
  <sheetViews>
    <sheetView showGridLines="0" workbookViewId="0">
      <pane ySplit="21" topLeftCell="A113" activePane="bottomLeft" state="frozen"/>
      <selection activeCell="C137" sqref="C137"/>
      <selection pane="bottomLeft" activeCell="F133" sqref="F133"/>
    </sheetView>
  </sheetViews>
  <sheetFormatPr defaultColWidth="10.796875" defaultRowHeight="12" x14ac:dyDescent="0.25"/>
  <cols>
    <col min="1" max="1" width="16.5" style="11" customWidth="1"/>
    <col min="2" max="2" width="50.5" style="2" customWidth="1"/>
    <col min="3" max="3" width="3" style="21" customWidth="1"/>
    <col min="4" max="6" width="3" style="1" customWidth="1"/>
    <col min="7" max="7" width="2" style="1" customWidth="1"/>
    <col min="8" max="8" width="10.796875" style="1" customWidth="1"/>
    <col min="9" max="16384" width="10.796875" style="1"/>
  </cols>
  <sheetData>
    <row r="16" spans="2:3" x14ac:dyDescent="0.25">
      <c r="B16" s="15" t="s">
        <v>0</v>
      </c>
      <c r="C16" s="43">
        <v>0</v>
      </c>
    </row>
    <row r="17" spans="1:7" x14ac:dyDescent="0.25">
      <c r="B17" s="15" t="s">
        <v>32</v>
      </c>
      <c r="C17" s="43">
        <v>2</v>
      </c>
    </row>
    <row r="18" spans="1:7" x14ac:dyDescent="0.25">
      <c r="B18" s="15" t="s">
        <v>1</v>
      </c>
      <c r="C18" s="43">
        <v>4</v>
      </c>
    </row>
    <row r="19" spans="1:7" x14ac:dyDescent="0.25">
      <c r="B19" s="16" t="s">
        <v>2</v>
      </c>
      <c r="C19" s="43">
        <v>5</v>
      </c>
    </row>
    <row r="20" spans="1:7" x14ac:dyDescent="0.25">
      <c r="B20" s="16" t="s">
        <v>16</v>
      </c>
      <c r="C20" s="44" t="s">
        <v>17</v>
      </c>
    </row>
    <row r="21" spans="1:7" x14ac:dyDescent="0.25">
      <c r="A21" s="25"/>
      <c r="B21" s="31" t="s">
        <v>14</v>
      </c>
      <c r="C21" s="30" t="s">
        <v>10</v>
      </c>
      <c r="D21" s="30" t="s">
        <v>11</v>
      </c>
      <c r="E21" s="40" t="s">
        <v>12</v>
      </c>
      <c r="F21" s="30" t="s">
        <v>13</v>
      </c>
      <c r="G21" s="39"/>
    </row>
    <row r="22" spans="1:7" x14ac:dyDescent="0.25">
      <c r="B22" s="34" t="s">
        <v>5</v>
      </c>
      <c r="C22" s="36"/>
      <c r="D22" s="36"/>
      <c r="E22" s="36"/>
      <c r="F22" s="41"/>
    </row>
    <row r="23" spans="1:7" x14ac:dyDescent="0.25">
      <c r="B23" s="27" t="s">
        <v>35</v>
      </c>
      <c r="C23" s="29"/>
      <c r="D23" s="29"/>
      <c r="E23" s="29"/>
      <c r="F23" s="29"/>
    </row>
    <row r="24" spans="1:7" x14ac:dyDescent="0.25">
      <c r="A24" s="9"/>
      <c r="B24" s="17" t="s">
        <v>3</v>
      </c>
      <c r="C24" s="23"/>
      <c r="D24" s="23"/>
      <c r="E24" s="23"/>
      <c r="F24" s="23"/>
    </row>
    <row r="25" spans="1:7" x14ac:dyDescent="0.25">
      <c r="A25" s="9"/>
      <c r="B25" s="4"/>
      <c r="C25" s="23"/>
      <c r="D25" s="23"/>
      <c r="E25" s="23"/>
      <c r="F25" s="23"/>
    </row>
    <row r="26" spans="1:7" x14ac:dyDescent="0.25">
      <c r="A26" s="9"/>
      <c r="B26" s="27" t="s">
        <v>36</v>
      </c>
      <c r="C26" s="29"/>
      <c r="D26" s="29"/>
      <c r="E26" s="29"/>
      <c r="F26" s="29"/>
    </row>
    <row r="27" spans="1:7" x14ac:dyDescent="0.25">
      <c r="A27" s="9"/>
      <c r="B27" s="3"/>
      <c r="C27" s="23"/>
      <c r="D27" s="23"/>
      <c r="E27" s="23"/>
      <c r="F27" s="23"/>
    </row>
    <row r="28" spans="1:7" x14ac:dyDescent="0.25">
      <c r="A28" s="9"/>
      <c r="B28" s="27" t="s">
        <v>37</v>
      </c>
      <c r="C28" s="29"/>
      <c r="D28" s="29"/>
      <c r="E28" s="29"/>
      <c r="F28" s="29"/>
    </row>
    <row r="29" spans="1:7" x14ac:dyDescent="0.25">
      <c r="A29" s="9"/>
      <c r="B29" s="3"/>
      <c r="C29" s="23"/>
      <c r="D29" s="23"/>
      <c r="E29" s="23"/>
      <c r="F29" s="23"/>
    </row>
    <row r="30" spans="1:7" x14ac:dyDescent="0.25">
      <c r="A30" s="9"/>
      <c r="B30" s="45" t="s">
        <v>38</v>
      </c>
      <c r="C30" s="29"/>
      <c r="D30" s="29"/>
      <c r="E30" s="29"/>
      <c r="F30" s="29"/>
    </row>
    <row r="31" spans="1:7" x14ac:dyDescent="0.25">
      <c r="A31" s="9"/>
      <c r="B31" s="5"/>
      <c r="C31" s="23"/>
      <c r="D31" s="23"/>
      <c r="E31" s="23"/>
      <c r="F31" s="23"/>
    </row>
    <row r="32" spans="1:7" x14ac:dyDescent="0.25">
      <c r="A32" s="9"/>
      <c r="B32" s="27" t="s">
        <v>39</v>
      </c>
      <c r="C32" s="29"/>
      <c r="D32" s="29"/>
      <c r="E32" s="29"/>
      <c r="F32" s="29"/>
      <c r="G32" s="33"/>
    </row>
    <row r="33" spans="1:7" x14ac:dyDescent="0.25">
      <c r="A33" s="9"/>
      <c r="B33" s="3"/>
      <c r="C33" s="23"/>
      <c r="D33" s="23"/>
      <c r="E33" s="23"/>
      <c r="F33" s="23"/>
    </row>
    <row r="34" spans="1:7" x14ac:dyDescent="0.25">
      <c r="A34" s="9"/>
      <c r="B34" s="27" t="s">
        <v>40</v>
      </c>
      <c r="C34" s="29"/>
      <c r="D34" s="29"/>
      <c r="E34" s="29"/>
      <c r="F34" s="29"/>
      <c r="G34" s="33"/>
    </row>
    <row r="35" spans="1:7" x14ac:dyDescent="0.25">
      <c r="B35" s="16" t="s">
        <v>8</v>
      </c>
      <c r="C35" s="23" t="e">
        <f>AVERAGE(C23:C34)</f>
        <v>#DIV/0!</v>
      </c>
      <c r="D35" s="23" t="e">
        <f>AVERAGE(D23:D34)</f>
        <v>#DIV/0!</v>
      </c>
      <c r="E35" s="23" t="e">
        <f>AVERAGE(E23:E34)</f>
        <v>#DIV/0!</v>
      </c>
      <c r="F35" s="23" t="e">
        <f>AVERAGE(F23:F34)</f>
        <v>#DIV/0!</v>
      </c>
    </row>
    <row r="36" spans="1:7" x14ac:dyDescent="0.25">
      <c r="B36" s="3"/>
      <c r="C36" s="23"/>
      <c r="D36" s="23"/>
      <c r="E36" s="23"/>
      <c r="F36" s="23"/>
    </row>
    <row r="37" spans="1:7" x14ac:dyDescent="0.25">
      <c r="B37" s="3"/>
      <c r="C37" s="23"/>
      <c r="D37" s="23"/>
      <c r="E37" s="23"/>
      <c r="F37" s="23"/>
    </row>
    <row r="38" spans="1:7" x14ac:dyDescent="0.25">
      <c r="B38" s="34" t="s">
        <v>6</v>
      </c>
      <c r="C38" s="36"/>
      <c r="D38" s="36"/>
      <c r="E38" s="36"/>
      <c r="F38" s="35"/>
    </row>
    <row r="39" spans="1:7" x14ac:dyDescent="0.25">
      <c r="B39" s="27" t="s">
        <v>41</v>
      </c>
      <c r="C39" s="29"/>
      <c r="D39" s="29"/>
      <c r="E39" s="29"/>
      <c r="F39" s="29"/>
    </row>
    <row r="40" spans="1:7" x14ac:dyDescent="0.25">
      <c r="B40" s="17" t="s">
        <v>42</v>
      </c>
      <c r="C40" s="23"/>
      <c r="D40" s="23"/>
      <c r="E40" s="23"/>
      <c r="F40" s="23"/>
    </row>
    <row r="41" spans="1:7" x14ac:dyDescent="0.25">
      <c r="B41" s="7"/>
      <c r="C41" s="23"/>
      <c r="D41" s="23"/>
      <c r="E41" s="23"/>
      <c r="F41" s="23"/>
    </row>
    <row r="42" spans="1:7" x14ac:dyDescent="0.25">
      <c r="B42" s="27" t="s">
        <v>43</v>
      </c>
      <c r="C42" s="29"/>
      <c r="D42" s="29"/>
      <c r="E42" s="29"/>
      <c r="F42" s="29"/>
    </row>
    <row r="43" spans="1:7" x14ac:dyDescent="0.25">
      <c r="B43" s="3"/>
      <c r="C43" s="23"/>
      <c r="D43" s="23"/>
      <c r="E43" s="23"/>
      <c r="F43" s="23"/>
    </row>
    <row r="44" spans="1:7" x14ac:dyDescent="0.25">
      <c r="B44" s="27" t="s">
        <v>44</v>
      </c>
      <c r="C44" s="29"/>
      <c r="D44" s="29"/>
      <c r="E44" s="29"/>
      <c r="F44" s="29"/>
    </row>
    <row r="45" spans="1:7" x14ac:dyDescent="0.25">
      <c r="B45" s="16" t="s">
        <v>8</v>
      </c>
      <c r="C45" s="23" t="e">
        <f>AVERAGE(C39:C44)</f>
        <v>#DIV/0!</v>
      </c>
      <c r="D45" s="23" t="e">
        <f>AVERAGE(D39:D44)</f>
        <v>#DIV/0!</v>
      </c>
      <c r="E45" s="23" t="e">
        <f>AVERAGE(E39:E44)</f>
        <v>#DIV/0!</v>
      </c>
      <c r="F45" s="23" t="e">
        <f>AVERAGE(F39:F44)</f>
        <v>#DIV/0!</v>
      </c>
    </row>
    <row r="46" spans="1:7" x14ac:dyDescent="0.25">
      <c r="B46" s="3"/>
      <c r="C46" s="23"/>
      <c r="D46" s="23"/>
      <c r="E46" s="23"/>
      <c r="F46" s="23"/>
    </row>
    <row r="47" spans="1:7" x14ac:dyDescent="0.25">
      <c r="B47" s="3"/>
      <c r="C47" s="23"/>
      <c r="D47" s="23"/>
      <c r="E47" s="23"/>
      <c r="F47" s="23"/>
    </row>
    <row r="48" spans="1:7" x14ac:dyDescent="0.25">
      <c r="A48" s="10"/>
      <c r="B48" s="34" t="s">
        <v>18</v>
      </c>
      <c r="C48" s="36"/>
      <c r="D48" s="36"/>
      <c r="E48" s="36"/>
      <c r="F48" s="35"/>
    </row>
    <row r="49" spans="1:7" x14ac:dyDescent="0.25">
      <c r="B49" s="27" t="s">
        <v>47</v>
      </c>
      <c r="C49" s="29"/>
      <c r="D49" s="29"/>
      <c r="E49" s="29"/>
      <c r="F49" s="29"/>
    </row>
    <row r="50" spans="1:7" x14ac:dyDescent="0.25">
      <c r="A50" s="9"/>
      <c r="B50" s="18"/>
      <c r="C50" s="24"/>
      <c r="D50" s="24"/>
      <c r="E50" s="24"/>
      <c r="F50" s="24"/>
    </row>
    <row r="51" spans="1:7" x14ac:dyDescent="0.25">
      <c r="A51" s="9"/>
      <c r="B51" s="27" t="s">
        <v>45</v>
      </c>
      <c r="C51" s="29"/>
      <c r="D51" s="29"/>
      <c r="E51" s="29"/>
      <c r="F51" s="29"/>
    </row>
    <row r="52" spans="1:7" x14ac:dyDescent="0.25">
      <c r="A52" s="9"/>
      <c r="B52" s="6" t="s">
        <v>46</v>
      </c>
      <c r="C52" s="23"/>
      <c r="D52" s="23"/>
      <c r="E52" s="23"/>
      <c r="F52" s="23"/>
    </row>
    <row r="53" spans="1:7" x14ac:dyDescent="0.25">
      <c r="A53" s="9"/>
      <c r="B53" s="7" t="s">
        <v>4</v>
      </c>
      <c r="C53" s="23"/>
      <c r="D53" s="23"/>
      <c r="E53" s="23"/>
      <c r="F53" s="23"/>
    </row>
    <row r="54" spans="1:7" x14ac:dyDescent="0.25">
      <c r="A54" s="9"/>
      <c r="B54" s="27" t="s">
        <v>48</v>
      </c>
      <c r="C54" s="29"/>
      <c r="D54" s="29"/>
      <c r="E54" s="29"/>
      <c r="F54" s="29"/>
    </row>
    <row r="55" spans="1:7" x14ac:dyDescent="0.25">
      <c r="A55" s="9"/>
      <c r="B55" s="3"/>
      <c r="C55" s="23"/>
      <c r="D55" s="23"/>
      <c r="E55" s="23"/>
      <c r="F55" s="23"/>
    </row>
    <row r="56" spans="1:7" ht="23.4" x14ac:dyDescent="0.25">
      <c r="A56" s="9"/>
      <c r="B56" s="42" t="s">
        <v>49</v>
      </c>
      <c r="C56" s="29"/>
      <c r="D56" s="29"/>
      <c r="E56" s="29"/>
      <c r="F56" s="29"/>
      <c r="G56" s="33"/>
    </row>
    <row r="57" spans="1:7" x14ac:dyDescent="0.25">
      <c r="A57" s="9"/>
      <c r="B57" s="3"/>
      <c r="C57" s="23"/>
      <c r="D57" s="23"/>
      <c r="E57" s="23"/>
      <c r="F57" s="23"/>
    </row>
    <row r="58" spans="1:7" x14ac:dyDescent="0.25">
      <c r="A58" s="9"/>
      <c r="B58" s="27" t="s">
        <v>31</v>
      </c>
      <c r="C58" s="29"/>
      <c r="D58" s="29"/>
      <c r="E58" s="29"/>
      <c r="F58" s="29"/>
    </row>
    <row r="59" spans="1:7" x14ac:dyDescent="0.25">
      <c r="A59" s="9"/>
      <c r="B59" s="3"/>
      <c r="C59" s="23"/>
      <c r="D59" s="23"/>
      <c r="E59" s="23"/>
      <c r="F59" s="23"/>
    </row>
    <row r="60" spans="1:7" x14ac:dyDescent="0.25">
      <c r="A60" s="9"/>
      <c r="B60" s="27" t="s">
        <v>50</v>
      </c>
      <c r="C60" s="29"/>
      <c r="D60" s="29"/>
      <c r="E60" s="29"/>
      <c r="F60" s="29"/>
    </row>
    <row r="61" spans="1:7" x14ac:dyDescent="0.25">
      <c r="A61" s="9"/>
      <c r="B61" s="18" t="s">
        <v>8</v>
      </c>
      <c r="C61" s="24" t="e">
        <f>AVERAGE(C49:C60)</f>
        <v>#DIV/0!</v>
      </c>
      <c r="D61" s="24" t="e">
        <f>AVERAGE(D49:D60)</f>
        <v>#DIV/0!</v>
      </c>
      <c r="E61" s="24" t="e">
        <f>AVERAGE(E49:E60)</f>
        <v>#DIV/0!</v>
      </c>
      <c r="F61" s="24" t="e">
        <f>AVERAGE(F49:F60)</f>
        <v>#DIV/0!</v>
      </c>
    </row>
    <row r="62" spans="1:7" x14ac:dyDescent="0.25">
      <c r="A62" s="9"/>
      <c r="B62" s="3"/>
      <c r="C62" s="23"/>
      <c r="D62" s="23"/>
      <c r="E62" s="23"/>
      <c r="F62" s="23"/>
    </row>
    <row r="63" spans="1:7" x14ac:dyDescent="0.25">
      <c r="A63" s="9"/>
      <c r="B63" s="34" t="s">
        <v>19</v>
      </c>
      <c r="C63" s="36"/>
      <c r="D63" s="36"/>
      <c r="E63" s="36"/>
      <c r="F63" s="35"/>
    </row>
    <row r="64" spans="1:7" x14ac:dyDescent="0.25">
      <c r="B64" s="27" t="s">
        <v>51</v>
      </c>
      <c r="C64" s="29"/>
      <c r="D64" s="29"/>
      <c r="E64" s="29"/>
      <c r="F64" s="29"/>
    </row>
    <row r="65" spans="1:6" x14ac:dyDescent="0.2">
      <c r="A65" s="10"/>
      <c r="B65" s="3"/>
      <c r="C65" s="23"/>
      <c r="D65" s="23"/>
      <c r="E65" s="23"/>
      <c r="F65" s="23"/>
    </row>
    <row r="66" spans="1:6" x14ac:dyDescent="0.25">
      <c r="A66" s="9"/>
      <c r="B66" s="27" t="s">
        <v>52</v>
      </c>
      <c r="C66" s="29"/>
      <c r="D66" s="29"/>
      <c r="E66" s="29"/>
      <c r="F66" s="29"/>
    </row>
    <row r="67" spans="1:6" ht="20.399999999999999" x14ac:dyDescent="0.25">
      <c r="A67" s="9"/>
      <c r="B67" s="6" t="s">
        <v>53</v>
      </c>
      <c r="C67" s="23"/>
      <c r="D67" s="23"/>
      <c r="E67" s="23"/>
      <c r="F67" s="23"/>
    </row>
    <row r="68" spans="1:6" x14ac:dyDescent="0.25">
      <c r="A68" s="9"/>
      <c r="B68" s="7"/>
      <c r="C68" s="23"/>
      <c r="D68" s="23"/>
      <c r="E68" s="23"/>
      <c r="F68" s="23"/>
    </row>
    <row r="69" spans="1:6" x14ac:dyDescent="0.25">
      <c r="A69" s="9"/>
      <c r="B69" s="45" t="s">
        <v>54</v>
      </c>
      <c r="C69" s="29"/>
      <c r="D69" s="29"/>
      <c r="E69" s="29"/>
      <c r="F69" s="29"/>
    </row>
    <row r="70" spans="1:6" x14ac:dyDescent="0.25">
      <c r="A70" s="9"/>
      <c r="B70" s="6" t="s">
        <v>55</v>
      </c>
      <c r="C70" s="23"/>
      <c r="D70" s="23"/>
      <c r="E70" s="23"/>
      <c r="F70" s="23"/>
    </row>
    <row r="71" spans="1:6" x14ac:dyDescent="0.25">
      <c r="A71" s="9"/>
      <c r="B71" s="7"/>
      <c r="C71" s="23"/>
      <c r="D71" s="23"/>
      <c r="E71" s="23"/>
      <c r="F71" s="23"/>
    </row>
    <row r="72" spans="1:6" x14ac:dyDescent="0.25">
      <c r="A72" s="9"/>
      <c r="B72" s="27" t="s">
        <v>56</v>
      </c>
      <c r="C72" s="29"/>
      <c r="D72" s="29"/>
      <c r="E72" s="29"/>
      <c r="F72" s="29"/>
    </row>
    <row r="73" spans="1:6" x14ac:dyDescent="0.25">
      <c r="A73" s="9"/>
      <c r="B73" s="4"/>
      <c r="C73" s="23"/>
      <c r="D73" s="23"/>
      <c r="E73" s="23"/>
      <c r="F73" s="23"/>
    </row>
    <row r="74" spans="1:6" x14ac:dyDescent="0.25">
      <c r="A74" s="9"/>
      <c r="B74" s="27" t="s">
        <v>57</v>
      </c>
      <c r="C74" s="29"/>
      <c r="D74" s="29"/>
      <c r="E74" s="29"/>
      <c r="F74" s="29"/>
    </row>
    <row r="75" spans="1:6" x14ac:dyDescent="0.25">
      <c r="A75" s="9"/>
      <c r="B75" s="4"/>
      <c r="C75" s="23"/>
      <c r="D75" s="23"/>
      <c r="E75" s="23"/>
      <c r="F75" s="23"/>
    </row>
    <row r="76" spans="1:6" x14ac:dyDescent="0.25">
      <c r="A76" s="9"/>
      <c r="B76" s="27" t="s">
        <v>58</v>
      </c>
      <c r="C76" s="29"/>
      <c r="D76" s="29"/>
      <c r="E76" s="29"/>
      <c r="F76" s="29"/>
    </row>
    <row r="77" spans="1:6" x14ac:dyDescent="0.25">
      <c r="A77" s="9"/>
      <c r="B77" s="4"/>
      <c r="C77" s="23"/>
      <c r="D77" s="23"/>
      <c r="E77" s="23"/>
      <c r="F77" s="23"/>
    </row>
    <row r="78" spans="1:6" x14ac:dyDescent="0.25">
      <c r="A78" s="9"/>
      <c r="B78" s="27" t="s">
        <v>59</v>
      </c>
      <c r="C78" s="29"/>
      <c r="D78" s="29"/>
      <c r="E78" s="29"/>
      <c r="F78" s="29"/>
    </row>
    <row r="79" spans="1:6" x14ac:dyDescent="0.25">
      <c r="A79" s="9"/>
      <c r="B79" s="18" t="s">
        <v>8</v>
      </c>
      <c r="C79" s="24" t="e">
        <f>AVERAGE(C64:C78)</f>
        <v>#DIV/0!</v>
      </c>
      <c r="D79" s="24" t="e">
        <f t="shared" ref="D79:F79" si="0">AVERAGE(D64:D78)</f>
        <v>#DIV/0!</v>
      </c>
      <c r="E79" s="24" t="e">
        <f t="shared" si="0"/>
        <v>#DIV/0!</v>
      </c>
      <c r="F79" s="24" t="e">
        <f t="shared" si="0"/>
        <v>#DIV/0!</v>
      </c>
    </row>
    <row r="80" spans="1:6" x14ac:dyDescent="0.25">
      <c r="A80" s="9"/>
      <c r="B80" s="4"/>
      <c r="C80" s="23"/>
      <c r="D80" s="23"/>
      <c r="E80" s="23"/>
      <c r="F80" s="23"/>
    </row>
    <row r="81" spans="1:7" x14ac:dyDescent="0.25">
      <c r="A81" s="9"/>
      <c r="B81" s="4"/>
      <c r="C81" s="23"/>
      <c r="D81" s="23"/>
      <c r="E81" s="23"/>
      <c r="F81" s="23"/>
    </row>
    <row r="82" spans="1:7" x14ac:dyDescent="0.25">
      <c r="A82" s="9"/>
      <c r="B82" s="34" t="s">
        <v>20</v>
      </c>
      <c r="C82" s="36"/>
      <c r="D82" s="36"/>
      <c r="E82" s="36"/>
      <c r="F82" s="35"/>
    </row>
    <row r="83" spans="1:7" x14ac:dyDescent="0.25">
      <c r="B83" s="27" t="s">
        <v>60</v>
      </c>
      <c r="C83" s="29"/>
      <c r="D83" s="29"/>
      <c r="E83" s="29"/>
      <c r="F83" s="29"/>
    </row>
    <row r="84" spans="1:7" x14ac:dyDescent="0.25">
      <c r="A84" s="9"/>
      <c r="B84" s="8"/>
      <c r="C84" s="23"/>
      <c r="D84" s="23"/>
      <c r="E84" s="23"/>
      <c r="F84" s="23"/>
    </row>
    <row r="85" spans="1:7" ht="23.4" x14ac:dyDescent="0.25">
      <c r="A85" s="9"/>
      <c r="B85" s="27" t="s">
        <v>61</v>
      </c>
      <c r="C85" s="29"/>
      <c r="D85" s="29"/>
      <c r="E85" s="29"/>
      <c r="F85" s="29"/>
    </row>
    <row r="86" spans="1:7" x14ac:dyDescent="0.25">
      <c r="A86" s="9"/>
      <c r="B86" s="5"/>
      <c r="C86" s="23"/>
      <c r="D86" s="23"/>
      <c r="E86" s="23"/>
      <c r="F86" s="23"/>
    </row>
    <row r="87" spans="1:7" x14ac:dyDescent="0.25">
      <c r="A87" s="9"/>
      <c r="B87" s="27" t="s">
        <v>62</v>
      </c>
      <c r="C87" s="29"/>
      <c r="D87" s="29"/>
      <c r="E87" s="29"/>
      <c r="F87" s="29"/>
    </row>
    <row r="88" spans="1:7" x14ac:dyDescent="0.25">
      <c r="A88" s="9"/>
      <c r="B88" s="3"/>
      <c r="C88" s="23"/>
      <c r="D88" s="23"/>
      <c r="E88" s="23"/>
      <c r="F88" s="23"/>
    </row>
    <row r="89" spans="1:7" x14ac:dyDescent="0.25">
      <c r="A89" s="9"/>
      <c r="B89" s="27" t="s">
        <v>63</v>
      </c>
      <c r="C89" s="29"/>
      <c r="D89" s="29"/>
      <c r="E89" s="29"/>
      <c r="F89" s="29"/>
      <c r="G89" s="33"/>
    </row>
    <row r="90" spans="1:7" x14ac:dyDescent="0.25">
      <c r="A90" s="9"/>
      <c r="B90" s="18" t="s">
        <v>8</v>
      </c>
      <c r="C90" s="24" t="e">
        <f>AVERAGE(C83:C89)</f>
        <v>#DIV/0!</v>
      </c>
      <c r="D90" s="24" t="e">
        <f>AVERAGE(D83:D89)</f>
        <v>#DIV/0!</v>
      </c>
      <c r="E90" s="24" t="e">
        <f>AVERAGE(E83:E89)</f>
        <v>#DIV/0!</v>
      </c>
      <c r="F90" s="24" t="e">
        <f>AVERAGE(F83:F89)</f>
        <v>#DIV/0!</v>
      </c>
    </row>
    <row r="91" spans="1:7" x14ac:dyDescent="0.25">
      <c r="A91" s="9"/>
      <c r="B91" s="3"/>
      <c r="C91" s="23"/>
      <c r="D91" s="23"/>
      <c r="E91" s="23"/>
      <c r="F91" s="23"/>
    </row>
    <row r="92" spans="1:7" x14ac:dyDescent="0.25">
      <c r="A92" s="9"/>
      <c r="B92" s="3"/>
      <c r="C92" s="23"/>
      <c r="D92" s="23"/>
      <c r="E92" s="23"/>
      <c r="F92" s="23"/>
    </row>
    <row r="93" spans="1:7" x14ac:dyDescent="0.25">
      <c r="A93" s="9"/>
      <c r="B93" s="34" t="s">
        <v>64</v>
      </c>
      <c r="C93" s="36"/>
      <c r="D93" s="36"/>
      <c r="E93" s="36"/>
      <c r="F93" s="35"/>
    </row>
    <row r="94" spans="1:7" x14ac:dyDescent="0.25">
      <c r="B94" s="27" t="s">
        <v>65</v>
      </c>
      <c r="C94" s="29"/>
      <c r="D94" s="29"/>
      <c r="E94" s="29"/>
      <c r="F94" s="29"/>
    </row>
    <row r="95" spans="1:7" x14ac:dyDescent="0.2">
      <c r="A95" s="10"/>
      <c r="B95" s="3"/>
      <c r="C95" s="23"/>
      <c r="D95" s="23"/>
      <c r="E95" s="23"/>
      <c r="F95" s="23"/>
    </row>
    <row r="96" spans="1:7" x14ac:dyDescent="0.25">
      <c r="A96" s="9"/>
      <c r="B96" s="27" t="s">
        <v>66</v>
      </c>
      <c r="C96" s="29"/>
      <c r="D96" s="29"/>
      <c r="E96" s="29"/>
      <c r="F96" s="29"/>
    </row>
    <row r="97" spans="1:6" x14ac:dyDescent="0.25">
      <c r="A97" s="9"/>
      <c r="B97" s="3"/>
      <c r="C97" s="23"/>
      <c r="D97" s="23"/>
      <c r="E97" s="23"/>
      <c r="F97" s="23"/>
    </row>
    <row r="98" spans="1:6" x14ac:dyDescent="0.25">
      <c r="A98" s="9"/>
      <c r="B98" s="27" t="s">
        <v>67</v>
      </c>
      <c r="C98" s="29"/>
      <c r="D98" s="29"/>
      <c r="E98" s="29"/>
      <c r="F98" s="29"/>
    </row>
    <row r="99" spans="1:6" x14ac:dyDescent="0.25">
      <c r="A99" s="9"/>
      <c r="B99" s="18" t="s">
        <v>8</v>
      </c>
      <c r="C99" s="24" t="e">
        <f>AVERAGE(C94:C98)</f>
        <v>#DIV/0!</v>
      </c>
      <c r="D99" s="24" t="e">
        <f>AVERAGE(D94:D98)</f>
        <v>#DIV/0!</v>
      </c>
      <c r="E99" s="24" t="e">
        <f>AVERAGE(E94:E98)</f>
        <v>#DIV/0!</v>
      </c>
      <c r="F99" s="24" t="e">
        <f>AVERAGE(F94:F98)</f>
        <v>#DIV/0!</v>
      </c>
    </row>
    <row r="100" spans="1:6" x14ac:dyDescent="0.25">
      <c r="A100" s="9"/>
      <c r="B100" s="3"/>
      <c r="C100" s="23"/>
      <c r="D100" s="23"/>
      <c r="E100" s="23"/>
      <c r="F100" s="23"/>
    </row>
    <row r="101" spans="1:6" x14ac:dyDescent="0.25">
      <c r="A101" s="9"/>
      <c r="B101" s="3"/>
      <c r="C101" s="23"/>
      <c r="D101" s="23"/>
      <c r="E101" s="23"/>
      <c r="F101" s="23"/>
    </row>
    <row r="102" spans="1:6" x14ac:dyDescent="0.25">
      <c r="A102" s="9"/>
      <c r="B102" s="34" t="s">
        <v>33</v>
      </c>
      <c r="C102" s="36"/>
      <c r="D102" s="36"/>
      <c r="E102" s="36"/>
      <c r="F102" s="35"/>
    </row>
    <row r="103" spans="1:6" ht="23.4" x14ac:dyDescent="0.25">
      <c r="B103" s="27" t="s">
        <v>68</v>
      </c>
      <c r="C103" s="29"/>
      <c r="D103" s="29"/>
      <c r="E103" s="29"/>
      <c r="F103" s="29"/>
    </row>
    <row r="104" spans="1:6" x14ac:dyDescent="0.2">
      <c r="A104" s="10"/>
      <c r="B104" s="3"/>
      <c r="C104" s="23"/>
      <c r="D104" s="23"/>
      <c r="E104" s="23"/>
      <c r="F104" s="23"/>
    </row>
    <row r="105" spans="1:6" x14ac:dyDescent="0.25">
      <c r="A105" s="9"/>
      <c r="B105" s="27" t="s">
        <v>69</v>
      </c>
      <c r="C105" s="29"/>
      <c r="D105" s="29"/>
      <c r="E105" s="29"/>
      <c r="F105" s="29"/>
    </row>
    <row r="106" spans="1:6" x14ac:dyDescent="0.25">
      <c r="A106" s="9"/>
      <c r="B106" s="38"/>
      <c r="C106" s="23"/>
      <c r="D106" s="23"/>
      <c r="E106" s="23"/>
      <c r="F106" s="23"/>
    </row>
    <row r="107" spans="1:6" ht="23.4" x14ac:dyDescent="0.25">
      <c r="A107" s="9"/>
      <c r="B107" s="27" t="s">
        <v>70</v>
      </c>
      <c r="C107" s="29"/>
      <c r="D107" s="29"/>
      <c r="E107" s="29"/>
      <c r="F107" s="29"/>
    </row>
    <row r="108" spans="1:6" x14ac:dyDescent="0.25">
      <c r="B108" s="3"/>
      <c r="C108" s="23"/>
      <c r="D108" s="23"/>
      <c r="E108" s="23"/>
      <c r="F108" s="23"/>
    </row>
    <row r="109" spans="1:6" x14ac:dyDescent="0.25">
      <c r="B109" s="27" t="s">
        <v>71</v>
      </c>
      <c r="C109" s="29"/>
      <c r="D109" s="29"/>
      <c r="E109" s="29"/>
      <c r="F109" s="29"/>
    </row>
    <row r="110" spans="1:6" x14ac:dyDescent="0.25">
      <c r="B110" s="3"/>
      <c r="C110" s="23"/>
      <c r="D110" s="23"/>
      <c r="E110" s="23"/>
      <c r="F110" s="23"/>
    </row>
    <row r="111" spans="1:6" x14ac:dyDescent="0.25">
      <c r="B111" s="20" t="s">
        <v>72</v>
      </c>
      <c r="C111" s="29"/>
      <c r="D111" s="29"/>
      <c r="E111" s="29"/>
      <c r="F111" s="29"/>
    </row>
    <row r="112" spans="1:6" x14ac:dyDescent="0.25">
      <c r="B112" s="18" t="s">
        <v>8</v>
      </c>
      <c r="C112" s="24" t="e">
        <f>AVERAGE(C103:C111)</f>
        <v>#DIV/0!</v>
      </c>
      <c r="D112" s="24" t="e">
        <f>AVERAGE(D103:D111)</f>
        <v>#DIV/0!</v>
      </c>
      <c r="E112" s="24" t="e">
        <f>AVERAGE(E103:E111)</f>
        <v>#DIV/0!</v>
      </c>
      <c r="F112" s="24" t="e">
        <f>AVERAGE(F103:F111)</f>
        <v>#DIV/0!</v>
      </c>
    </row>
    <row r="113" spans="1:6" x14ac:dyDescent="0.25">
      <c r="B113" s="3"/>
      <c r="C113" s="23"/>
      <c r="D113" s="23"/>
      <c r="E113" s="23"/>
      <c r="F113" s="23"/>
    </row>
    <row r="114" spans="1:6" x14ac:dyDescent="0.25">
      <c r="B114" s="3"/>
      <c r="C114" s="23"/>
      <c r="D114" s="23"/>
      <c r="E114" s="23"/>
      <c r="F114" s="23"/>
    </row>
    <row r="115" spans="1:6" x14ac:dyDescent="0.25">
      <c r="B115" s="34" t="s">
        <v>34</v>
      </c>
      <c r="C115" s="36"/>
      <c r="D115" s="36"/>
      <c r="E115" s="36"/>
      <c r="F115" s="35"/>
    </row>
    <row r="116" spans="1:6" x14ac:dyDescent="0.25">
      <c r="B116" s="27" t="s">
        <v>73</v>
      </c>
      <c r="C116" s="29"/>
      <c r="D116" s="29"/>
      <c r="E116" s="29"/>
      <c r="F116" s="29"/>
    </row>
    <row r="117" spans="1:6" x14ac:dyDescent="0.25">
      <c r="A117" s="9"/>
      <c r="B117" s="6"/>
      <c r="C117" s="23"/>
      <c r="D117" s="23"/>
      <c r="E117" s="23"/>
      <c r="F117" s="23"/>
    </row>
    <row r="118" spans="1:6" ht="23.4" x14ac:dyDescent="0.25">
      <c r="B118" s="27" t="s">
        <v>74</v>
      </c>
      <c r="C118" s="29"/>
      <c r="D118" s="29"/>
      <c r="E118" s="29"/>
      <c r="F118" s="29"/>
    </row>
    <row r="119" spans="1:6" x14ac:dyDescent="0.25">
      <c r="B119" s="7"/>
      <c r="C119" s="23"/>
      <c r="D119" s="23"/>
      <c r="E119" s="23"/>
      <c r="F119" s="23"/>
    </row>
    <row r="120" spans="1:6" x14ac:dyDescent="0.25">
      <c r="B120" s="27" t="s">
        <v>75</v>
      </c>
      <c r="C120" s="29"/>
      <c r="D120" s="29"/>
      <c r="E120" s="29"/>
      <c r="F120" s="29"/>
    </row>
    <row r="121" spans="1:6" ht="20.399999999999999" x14ac:dyDescent="0.25">
      <c r="B121" s="6" t="s">
        <v>76</v>
      </c>
      <c r="C121" s="23"/>
      <c r="D121" s="23"/>
      <c r="E121" s="23"/>
      <c r="F121" s="23"/>
    </row>
    <row r="122" spans="1:6" x14ac:dyDescent="0.25">
      <c r="B122" s="19"/>
      <c r="C122" s="23"/>
      <c r="D122" s="23"/>
      <c r="E122" s="23"/>
      <c r="F122" s="23"/>
    </row>
    <row r="123" spans="1:6" ht="23.4" x14ac:dyDescent="0.25">
      <c r="B123" s="27" t="s">
        <v>77</v>
      </c>
      <c r="C123" s="29"/>
      <c r="D123" s="29"/>
      <c r="E123" s="29"/>
      <c r="F123" s="29"/>
    </row>
    <row r="124" spans="1:6" x14ac:dyDescent="0.25">
      <c r="B124" s="3"/>
      <c r="C124" s="23"/>
      <c r="D124" s="23"/>
      <c r="E124" s="23"/>
      <c r="F124" s="23"/>
    </row>
    <row r="125" spans="1:6" x14ac:dyDescent="0.25">
      <c r="B125" s="27" t="s">
        <v>128</v>
      </c>
      <c r="C125" s="29"/>
      <c r="D125" s="29"/>
      <c r="E125" s="29"/>
      <c r="F125" s="29"/>
    </row>
    <row r="126" spans="1:6" x14ac:dyDescent="0.25">
      <c r="B126" s="18" t="s">
        <v>8</v>
      </c>
      <c r="C126" s="24" t="e">
        <f>AVERAGE(C116:C125)</f>
        <v>#DIV/0!</v>
      </c>
      <c r="D126" s="24" t="e">
        <f>AVERAGE(D116:D125)</f>
        <v>#DIV/0!</v>
      </c>
      <c r="E126" s="24" t="e">
        <f>AVERAGE(E116:E125)</f>
        <v>#DIV/0!</v>
      </c>
      <c r="F126" s="24" t="e">
        <f>AVERAGE(F116:F125)</f>
        <v>#DIV/0!</v>
      </c>
    </row>
    <row r="127" spans="1:6" ht="11.4" x14ac:dyDescent="0.2">
      <c r="A127" s="1"/>
      <c r="B127" s="3"/>
      <c r="C127" s="23"/>
      <c r="D127" s="23"/>
      <c r="E127" s="23"/>
      <c r="F127" s="23"/>
    </row>
    <row r="128" spans="1:6" ht="11.4" x14ac:dyDescent="0.2">
      <c r="A128" s="1"/>
      <c r="B128" s="3"/>
      <c r="C128" s="23"/>
      <c r="D128" s="23"/>
      <c r="E128" s="23"/>
      <c r="F128" s="23"/>
    </row>
    <row r="129" spans="1:6" ht="11.4" x14ac:dyDescent="0.2">
      <c r="A129" s="1"/>
      <c r="B129" s="3"/>
      <c r="C129" s="23"/>
      <c r="D129" s="23"/>
      <c r="E129" s="23"/>
      <c r="F129" s="23"/>
    </row>
    <row r="130" spans="1:6" x14ac:dyDescent="0.25">
      <c r="A130" s="1"/>
      <c r="B130" s="34" t="s">
        <v>24</v>
      </c>
      <c r="C130" s="36"/>
      <c r="D130" s="36"/>
      <c r="E130" s="36"/>
      <c r="F130" s="35"/>
    </row>
    <row r="131" spans="1:6" ht="22.8" x14ac:dyDescent="0.2">
      <c r="A131" s="1"/>
      <c r="B131" s="27" t="s">
        <v>78</v>
      </c>
      <c r="C131" s="29"/>
      <c r="D131" s="29"/>
      <c r="E131" s="29"/>
      <c r="F131" s="29"/>
    </row>
    <row r="132" spans="1:6" ht="11.4" x14ac:dyDescent="0.2">
      <c r="A132" s="1"/>
      <c r="B132" s="6"/>
      <c r="C132" s="23"/>
      <c r="D132" s="23"/>
      <c r="E132" s="23"/>
      <c r="F132" s="23"/>
    </row>
    <row r="133" spans="1:6" ht="22.8" x14ac:dyDescent="0.2">
      <c r="A133" s="1"/>
      <c r="B133" s="27" t="s">
        <v>79</v>
      </c>
      <c r="C133" s="29"/>
      <c r="D133" s="29"/>
      <c r="E133" s="29"/>
      <c r="F133" s="29"/>
    </row>
    <row r="134" spans="1:6" ht="11.4" x14ac:dyDescent="0.2">
      <c r="A134" s="1"/>
      <c r="B134" s="6"/>
      <c r="C134" s="23"/>
      <c r="D134" s="23"/>
      <c r="E134" s="23"/>
      <c r="F134" s="23"/>
    </row>
    <row r="135" spans="1:6" ht="11.4" x14ac:dyDescent="0.2">
      <c r="A135" s="1"/>
      <c r="B135" s="27" t="s">
        <v>80</v>
      </c>
      <c r="C135" s="29"/>
      <c r="D135" s="29"/>
      <c r="E135" s="29"/>
      <c r="F135" s="29"/>
    </row>
    <row r="136" spans="1:6" ht="11.4" x14ac:dyDescent="0.2">
      <c r="A136" s="1"/>
      <c r="B136" s="6"/>
      <c r="C136" s="23"/>
      <c r="D136" s="23"/>
      <c r="E136" s="23"/>
      <c r="F136" s="23"/>
    </row>
    <row r="137" spans="1:6" ht="22.8" x14ac:dyDescent="0.2">
      <c r="A137" s="1"/>
      <c r="B137" s="27" t="s">
        <v>81</v>
      </c>
      <c r="C137" s="29"/>
      <c r="D137" s="29"/>
      <c r="E137" s="29"/>
      <c r="F137" s="29"/>
    </row>
    <row r="138" spans="1:6" x14ac:dyDescent="0.2">
      <c r="A138" s="1"/>
      <c r="B138" s="18" t="s">
        <v>8</v>
      </c>
      <c r="C138" s="24" t="e">
        <f>AVERAGE(C131:C137)</f>
        <v>#DIV/0!</v>
      </c>
      <c r="D138" s="24" t="e">
        <f t="shared" ref="D138:F138" si="1">AVERAGE(D131:D137)</f>
        <v>#DIV/0!</v>
      </c>
      <c r="E138" s="24" t="e">
        <f t="shared" si="1"/>
        <v>#DIV/0!</v>
      </c>
      <c r="F138" s="24" t="e">
        <f t="shared" si="1"/>
        <v>#DIV/0!</v>
      </c>
    </row>
    <row r="139" spans="1:6" ht="11.4" x14ac:dyDescent="0.2">
      <c r="A139" s="1"/>
      <c r="B139" s="5"/>
      <c r="C139" s="23"/>
      <c r="D139" s="23"/>
      <c r="E139" s="23"/>
      <c r="F139" s="23"/>
    </row>
    <row r="140" spans="1:6" ht="11.4" x14ac:dyDescent="0.2">
      <c r="A140" s="1"/>
      <c r="B140" s="3"/>
      <c r="C140" s="23"/>
    </row>
    <row r="141" spans="1:6" ht="11.4" x14ac:dyDescent="0.2">
      <c r="A141" s="1"/>
      <c r="B141" s="3"/>
      <c r="C141" s="23"/>
    </row>
    <row r="142" spans="1:6" ht="11.4" x14ac:dyDescent="0.2">
      <c r="A142" s="1"/>
      <c r="B142" s="3"/>
      <c r="C142" s="23"/>
    </row>
    <row r="143" spans="1:6" ht="11.4" x14ac:dyDescent="0.2">
      <c r="A143" s="1"/>
      <c r="B143" s="3"/>
      <c r="C143" s="23"/>
    </row>
    <row r="144" spans="1:6" ht="11.4" x14ac:dyDescent="0.2">
      <c r="A144" s="1"/>
      <c r="B144" s="3"/>
      <c r="C144" s="23"/>
    </row>
    <row r="145" spans="1:3" ht="11.4" x14ac:dyDescent="0.2">
      <c r="A145" s="1"/>
      <c r="B145" s="3"/>
      <c r="C145" s="23"/>
    </row>
  </sheetData>
  <sheetProtection password="8135" sheet="1" objects="1" scenarios="1" selectLockedCells="1"/>
  <phoneticPr fontId="6" type="noConversion"/>
  <dataValidations count="1">
    <dataValidation type="list" allowBlank="1" showInputMessage="1" showErrorMessage="1" sqref="C131:F131 C125:F125 C39:F39 C42:F42 C44:F44 C49:F49 C51:F51 C54:F54 C56:F56 C58:F58 C116:F116 C64:F64 C66:F66 C72:F72 C74:F74 C76:F76 C78:F78 C83:F83 C85:F85 C87:F87 C89:F89 C60:F60 C96:F96 C98:F98 C94:F94 C105:F105 C107:F107 C109:F109 C111:F111 C103:F103 C118:F118 C120:F120 C123:F123 C16:C20 C26:F26 C30:F30 C32:F32 C23:F23 C34:F34 C28:F28 C69:F69 C137:F137 C133:F133 C135:F135">
      <formula1>$C$16:$C$20</formula1>
    </dataValidation>
  </dataValidations>
  <pageMargins left="0.79000000000000015" right="0.79000000000000015" top="0.39000000000000007" bottom="1.3800000000000001" header="0" footer="0.2"/>
  <pageSetup paperSize="9" scale="98" fitToHeight="2" orientation="portrait" horizontalDpi="4294967292" verticalDpi="4294967292"/>
  <headerFooter>
    <oddFooter>&amp;R&amp;"Calibri,Standaard"&amp;K000000&amp;G</oddFooter>
  </headerFooter>
  <rowBreaks count="2" manualBreakCount="2">
    <brk id="61" max="5" man="1"/>
    <brk id="113" max="5" man="1"/>
  </rowBreaks>
  <drawing r:id="rId1"/>
  <legacyDrawingHF r:id="rId2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G144"/>
  <sheetViews>
    <sheetView showGridLines="0" workbookViewId="0">
      <pane ySplit="21" topLeftCell="A120" activePane="bottomLeft" state="frozen"/>
      <selection activeCell="C137" sqref="C137"/>
      <selection pane="bottomLeft" activeCell="E133" sqref="E133"/>
    </sheetView>
  </sheetViews>
  <sheetFormatPr defaultColWidth="10.796875" defaultRowHeight="12" x14ac:dyDescent="0.25"/>
  <cols>
    <col min="1" max="1" width="16.5" style="11" customWidth="1"/>
    <col min="2" max="2" width="50.5" style="2" customWidth="1"/>
    <col min="3" max="3" width="3" style="21" customWidth="1"/>
    <col min="4" max="6" width="3" style="1" customWidth="1"/>
    <col min="7" max="16384" width="10.796875" style="1"/>
  </cols>
  <sheetData>
    <row r="16" spans="2:3" x14ac:dyDescent="0.25">
      <c r="B16" s="15" t="s">
        <v>0</v>
      </c>
      <c r="C16" s="43">
        <v>0</v>
      </c>
    </row>
    <row r="17" spans="1:7" x14ac:dyDescent="0.25">
      <c r="B17" s="15" t="s">
        <v>9</v>
      </c>
      <c r="C17" s="43">
        <v>2</v>
      </c>
    </row>
    <row r="18" spans="1:7" x14ac:dyDescent="0.25">
      <c r="B18" s="15" t="s">
        <v>1</v>
      </c>
      <c r="C18" s="43">
        <v>4</v>
      </c>
    </row>
    <row r="19" spans="1:7" x14ac:dyDescent="0.25">
      <c r="B19" s="16" t="s">
        <v>2</v>
      </c>
      <c r="C19" s="43">
        <v>5</v>
      </c>
    </row>
    <row r="20" spans="1:7" x14ac:dyDescent="0.25">
      <c r="B20" s="16" t="s">
        <v>16</v>
      </c>
      <c r="C20" s="44" t="s">
        <v>17</v>
      </c>
    </row>
    <row r="21" spans="1:7" x14ac:dyDescent="0.25">
      <c r="A21" s="25"/>
      <c r="B21" s="31" t="s">
        <v>14</v>
      </c>
      <c r="C21" s="30" t="s">
        <v>10</v>
      </c>
      <c r="D21" s="30" t="s">
        <v>11</v>
      </c>
      <c r="E21" s="30" t="s">
        <v>12</v>
      </c>
      <c r="F21" s="30" t="s">
        <v>13</v>
      </c>
    </row>
    <row r="22" spans="1:7" x14ac:dyDescent="0.25">
      <c r="B22" s="34" t="s">
        <v>5</v>
      </c>
      <c r="C22" s="36"/>
      <c r="D22" s="36"/>
      <c r="E22" s="36"/>
      <c r="F22" s="41"/>
    </row>
    <row r="23" spans="1:7" x14ac:dyDescent="0.25">
      <c r="B23" s="27" t="s">
        <v>82</v>
      </c>
      <c r="C23" s="29"/>
      <c r="D23" s="29"/>
      <c r="E23" s="29"/>
      <c r="F23" s="29"/>
    </row>
    <row r="24" spans="1:7" x14ac:dyDescent="0.25">
      <c r="A24" s="9"/>
      <c r="B24" s="17" t="s">
        <v>83</v>
      </c>
      <c r="C24" s="23"/>
      <c r="D24" s="23"/>
      <c r="E24" s="23"/>
      <c r="F24" s="23"/>
    </row>
    <row r="25" spans="1:7" x14ac:dyDescent="0.25">
      <c r="A25" s="9"/>
      <c r="B25" s="4"/>
      <c r="C25" s="23"/>
      <c r="D25" s="23"/>
      <c r="E25" s="23"/>
      <c r="F25" s="23"/>
    </row>
    <row r="26" spans="1:7" ht="23.4" x14ac:dyDescent="0.25">
      <c r="A26" s="9"/>
      <c r="B26" s="27" t="s">
        <v>84</v>
      </c>
      <c r="C26" s="29"/>
      <c r="D26" s="29"/>
      <c r="E26" s="29"/>
      <c r="F26" s="29"/>
    </row>
    <row r="27" spans="1:7" x14ac:dyDescent="0.25">
      <c r="A27" s="9"/>
      <c r="B27" s="3"/>
      <c r="C27" s="23"/>
      <c r="D27" s="23"/>
      <c r="E27" s="23"/>
      <c r="F27" s="23"/>
    </row>
    <row r="28" spans="1:7" x14ac:dyDescent="0.25">
      <c r="A28" s="9"/>
      <c r="B28" s="27" t="s">
        <v>85</v>
      </c>
      <c r="C28" s="29"/>
      <c r="D28" s="29"/>
      <c r="E28" s="29"/>
      <c r="F28" s="29"/>
    </row>
    <row r="29" spans="1:7" x14ac:dyDescent="0.25">
      <c r="A29" s="9"/>
      <c r="B29" s="5"/>
      <c r="C29" s="23"/>
      <c r="D29" s="23"/>
      <c r="E29" s="23"/>
      <c r="F29" s="23"/>
    </row>
    <row r="30" spans="1:7" x14ac:dyDescent="0.25">
      <c r="A30" s="9"/>
      <c r="B30" s="45" t="s">
        <v>86</v>
      </c>
      <c r="C30" s="29"/>
      <c r="D30" s="29"/>
      <c r="E30" s="29"/>
      <c r="F30" s="29"/>
      <c r="G30" s="33"/>
    </row>
    <row r="31" spans="1:7" x14ac:dyDescent="0.25">
      <c r="A31" s="9"/>
      <c r="B31" s="3"/>
      <c r="C31" s="23"/>
      <c r="D31" s="23"/>
      <c r="E31" s="23"/>
      <c r="F31" s="23"/>
    </row>
    <row r="32" spans="1:7" x14ac:dyDescent="0.25">
      <c r="A32" s="9"/>
      <c r="B32" s="27" t="s">
        <v>87</v>
      </c>
      <c r="C32" s="29"/>
      <c r="D32" s="29"/>
      <c r="E32" s="29"/>
      <c r="F32" s="29"/>
    </row>
    <row r="33" spans="1:6" x14ac:dyDescent="0.25">
      <c r="A33" s="9"/>
      <c r="B33" s="3"/>
      <c r="C33" s="23"/>
      <c r="D33" s="23"/>
      <c r="E33" s="23"/>
      <c r="F33" s="23"/>
    </row>
    <row r="34" spans="1:6" x14ac:dyDescent="0.25">
      <c r="A34" s="9"/>
      <c r="B34" s="27" t="s">
        <v>88</v>
      </c>
      <c r="C34" s="29"/>
      <c r="D34" s="29"/>
      <c r="E34" s="29"/>
      <c r="F34" s="29"/>
    </row>
    <row r="35" spans="1:6" x14ac:dyDescent="0.25">
      <c r="B35" s="16" t="s">
        <v>8</v>
      </c>
      <c r="C35" s="23" t="e">
        <f>AVERAGE(C23:C34)</f>
        <v>#DIV/0!</v>
      </c>
      <c r="D35" s="23" t="e">
        <f>AVERAGE(D23:D34)</f>
        <v>#DIV/0!</v>
      </c>
      <c r="E35" s="23" t="e">
        <f>AVERAGE(E23:E34)</f>
        <v>#DIV/0!</v>
      </c>
      <c r="F35" s="23" t="e">
        <f>AVERAGE(F23:F34)</f>
        <v>#DIV/0!</v>
      </c>
    </row>
    <row r="36" spans="1:6" x14ac:dyDescent="0.25">
      <c r="B36" s="3"/>
      <c r="C36" s="23"/>
      <c r="D36" s="23"/>
      <c r="E36" s="23"/>
      <c r="F36" s="23"/>
    </row>
    <row r="37" spans="1:6" x14ac:dyDescent="0.25">
      <c r="B37" s="3"/>
      <c r="C37" s="23"/>
      <c r="D37" s="23"/>
      <c r="E37" s="23"/>
      <c r="F37" s="23"/>
    </row>
    <row r="38" spans="1:6" x14ac:dyDescent="0.25">
      <c r="B38" s="34" t="s">
        <v>6</v>
      </c>
      <c r="C38" s="36"/>
      <c r="D38" s="36"/>
      <c r="E38" s="36"/>
      <c r="F38" s="35"/>
    </row>
    <row r="39" spans="1:6" x14ac:dyDescent="0.25">
      <c r="B39" s="27" t="s">
        <v>89</v>
      </c>
      <c r="C39" s="29"/>
      <c r="D39" s="29"/>
      <c r="E39" s="29"/>
      <c r="F39" s="29"/>
    </row>
    <row r="40" spans="1:6" ht="20.399999999999999" x14ac:dyDescent="0.25">
      <c r="B40" s="17" t="s">
        <v>90</v>
      </c>
      <c r="C40" s="23"/>
      <c r="D40" s="23"/>
      <c r="E40" s="23"/>
      <c r="F40" s="23"/>
    </row>
    <row r="41" spans="1:6" x14ac:dyDescent="0.25">
      <c r="B41" s="7"/>
      <c r="C41" s="23"/>
      <c r="D41" s="23"/>
      <c r="E41" s="23"/>
      <c r="F41" s="23"/>
    </row>
    <row r="42" spans="1:6" x14ac:dyDescent="0.25">
      <c r="B42" s="27" t="s">
        <v>91</v>
      </c>
      <c r="C42" s="29"/>
      <c r="D42" s="29"/>
      <c r="E42" s="29"/>
      <c r="F42" s="29"/>
    </row>
    <row r="43" spans="1:6" x14ac:dyDescent="0.25">
      <c r="B43" s="3"/>
      <c r="C43" s="23"/>
      <c r="D43" s="23"/>
      <c r="E43" s="23"/>
      <c r="F43" s="23"/>
    </row>
    <row r="44" spans="1:6" x14ac:dyDescent="0.25">
      <c r="B44" s="27" t="s">
        <v>92</v>
      </c>
      <c r="C44" s="29"/>
      <c r="D44" s="29"/>
      <c r="E44" s="29"/>
      <c r="F44" s="29"/>
    </row>
    <row r="45" spans="1:6" x14ac:dyDescent="0.25">
      <c r="B45" s="16" t="s">
        <v>8</v>
      </c>
      <c r="C45" s="23" t="e">
        <f>AVERAGE(C39:C44)</f>
        <v>#DIV/0!</v>
      </c>
      <c r="D45" s="23" t="e">
        <f>AVERAGE(D39:D44)</f>
        <v>#DIV/0!</v>
      </c>
      <c r="E45" s="23" t="e">
        <f>AVERAGE(E39:E44)</f>
        <v>#DIV/0!</v>
      </c>
      <c r="F45" s="23" t="e">
        <f>AVERAGE(F39:F44)</f>
        <v>#DIV/0!</v>
      </c>
    </row>
    <row r="46" spans="1:6" x14ac:dyDescent="0.25">
      <c r="B46" s="3"/>
      <c r="C46" s="23"/>
      <c r="D46" s="23"/>
      <c r="E46" s="23"/>
      <c r="F46" s="23"/>
    </row>
    <row r="47" spans="1:6" x14ac:dyDescent="0.25">
      <c r="B47" s="3"/>
      <c r="C47" s="23"/>
      <c r="D47" s="23"/>
      <c r="E47" s="23"/>
      <c r="F47" s="23"/>
    </row>
    <row r="48" spans="1:6" x14ac:dyDescent="0.25">
      <c r="A48" s="10"/>
      <c r="B48" s="34" t="s">
        <v>18</v>
      </c>
      <c r="C48" s="36"/>
      <c r="D48" s="36"/>
      <c r="E48" s="36"/>
      <c r="F48" s="35"/>
    </row>
    <row r="49" spans="1:7" x14ac:dyDescent="0.25">
      <c r="B49" s="27" t="s">
        <v>93</v>
      </c>
      <c r="C49" s="29"/>
      <c r="D49" s="29"/>
      <c r="E49" s="29"/>
      <c r="F49" s="29"/>
    </row>
    <row r="50" spans="1:7" x14ac:dyDescent="0.25">
      <c r="A50" s="9"/>
      <c r="B50" s="18"/>
      <c r="C50" s="24"/>
      <c r="D50" s="24"/>
      <c r="E50" s="24"/>
      <c r="F50" s="24"/>
    </row>
    <row r="51" spans="1:7" x14ac:dyDescent="0.25">
      <c r="A51" s="9"/>
      <c r="B51" s="27" t="s">
        <v>94</v>
      </c>
      <c r="C51" s="29"/>
      <c r="D51" s="29"/>
      <c r="E51" s="29"/>
      <c r="F51" s="29"/>
    </row>
    <row r="52" spans="1:7" x14ac:dyDescent="0.25">
      <c r="A52" s="9"/>
      <c r="B52" s="6" t="s">
        <v>95</v>
      </c>
      <c r="C52" s="23"/>
      <c r="D52" s="23"/>
      <c r="E52" s="23"/>
      <c r="F52" s="23"/>
    </row>
    <row r="53" spans="1:7" x14ac:dyDescent="0.25">
      <c r="A53" s="9"/>
      <c r="B53" s="7" t="s">
        <v>4</v>
      </c>
      <c r="C53" s="23"/>
      <c r="D53" s="23"/>
      <c r="E53" s="23"/>
      <c r="F53" s="23"/>
    </row>
    <row r="54" spans="1:7" x14ac:dyDescent="0.25">
      <c r="A54" s="9"/>
      <c r="B54" s="27" t="s">
        <v>96</v>
      </c>
      <c r="C54" s="29"/>
      <c r="D54" s="29"/>
      <c r="E54" s="29"/>
      <c r="F54" s="29"/>
    </row>
    <row r="55" spans="1:7" x14ac:dyDescent="0.25">
      <c r="A55" s="9"/>
      <c r="B55" s="3"/>
      <c r="C55" s="23"/>
      <c r="D55" s="23"/>
      <c r="E55" s="23"/>
      <c r="F55" s="23"/>
    </row>
    <row r="56" spans="1:7" ht="23.4" x14ac:dyDescent="0.25">
      <c r="A56" s="9"/>
      <c r="B56" s="42" t="s">
        <v>97</v>
      </c>
      <c r="C56" s="29"/>
      <c r="D56" s="29"/>
      <c r="E56" s="29"/>
      <c r="F56" s="29"/>
      <c r="G56" s="33"/>
    </row>
    <row r="57" spans="1:7" x14ac:dyDescent="0.25">
      <c r="A57" s="9"/>
      <c r="B57" s="3"/>
      <c r="C57" s="23"/>
      <c r="D57" s="23"/>
      <c r="E57" s="23"/>
      <c r="F57" s="23"/>
    </row>
    <row r="58" spans="1:7" x14ac:dyDescent="0.25">
      <c r="A58" s="9"/>
      <c r="B58" s="27" t="s">
        <v>98</v>
      </c>
      <c r="C58" s="29"/>
      <c r="D58" s="29"/>
      <c r="E58" s="29"/>
      <c r="F58" s="29"/>
    </row>
    <row r="59" spans="1:7" x14ac:dyDescent="0.25">
      <c r="A59" s="9"/>
      <c r="B59" s="3"/>
      <c r="C59" s="23"/>
      <c r="D59" s="23"/>
      <c r="E59" s="23"/>
      <c r="F59" s="23"/>
    </row>
    <row r="60" spans="1:7" x14ac:dyDescent="0.25">
      <c r="A60" s="9"/>
      <c r="B60" s="27" t="s">
        <v>99</v>
      </c>
      <c r="C60" s="29"/>
      <c r="D60" s="29"/>
      <c r="E60" s="29"/>
      <c r="F60" s="29"/>
    </row>
    <row r="61" spans="1:7" x14ac:dyDescent="0.25">
      <c r="A61" s="9"/>
      <c r="B61" s="18" t="s">
        <v>8</v>
      </c>
      <c r="C61" s="24" t="e">
        <f>AVERAGE(C49:C60)</f>
        <v>#DIV/0!</v>
      </c>
      <c r="D61" s="24" t="e">
        <f>AVERAGE(D49:D60)</f>
        <v>#DIV/0!</v>
      </c>
      <c r="E61" s="24" t="e">
        <f>AVERAGE(E49:E60)</f>
        <v>#DIV/0!</v>
      </c>
      <c r="F61" s="24" t="e">
        <f>AVERAGE(F49:F60)</f>
        <v>#DIV/0!</v>
      </c>
    </row>
    <row r="62" spans="1:7" x14ac:dyDescent="0.25">
      <c r="A62" s="9"/>
      <c r="B62" s="3"/>
      <c r="C62" s="23"/>
      <c r="D62" s="23"/>
      <c r="E62" s="23"/>
      <c r="F62" s="23"/>
    </row>
    <row r="63" spans="1:7" x14ac:dyDescent="0.25">
      <c r="A63" s="9"/>
      <c r="B63" s="34" t="s">
        <v>19</v>
      </c>
      <c r="C63" s="36"/>
      <c r="D63" s="36"/>
      <c r="E63" s="36"/>
      <c r="F63" s="35"/>
    </row>
    <row r="64" spans="1:7" x14ac:dyDescent="0.25">
      <c r="B64" s="27" t="s">
        <v>100</v>
      </c>
      <c r="C64" s="29"/>
      <c r="D64" s="29"/>
      <c r="E64" s="29"/>
      <c r="F64" s="29"/>
    </row>
    <row r="65" spans="1:6" x14ac:dyDescent="0.2">
      <c r="A65" s="10"/>
      <c r="B65" s="3"/>
      <c r="C65" s="23"/>
      <c r="D65" s="23"/>
      <c r="E65" s="23"/>
      <c r="F65" s="23"/>
    </row>
    <row r="66" spans="1:6" x14ac:dyDescent="0.25">
      <c r="A66" s="9"/>
      <c r="B66" s="27" t="s">
        <v>101</v>
      </c>
      <c r="C66" s="29"/>
      <c r="D66" s="29"/>
      <c r="E66" s="29"/>
      <c r="F66" s="29"/>
    </row>
    <row r="67" spans="1:6" ht="20.399999999999999" x14ac:dyDescent="0.25">
      <c r="A67" s="9"/>
      <c r="B67" s="6" t="s">
        <v>102</v>
      </c>
      <c r="C67" s="23"/>
      <c r="D67" s="23"/>
      <c r="E67" s="23"/>
      <c r="F67" s="23"/>
    </row>
    <row r="68" spans="1:6" x14ac:dyDescent="0.25">
      <c r="A68" s="9"/>
      <c r="B68" s="7"/>
      <c r="C68" s="23"/>
      <c r="D68" s="23"/>
      <c r="E68" s="23"/>
      <c r="F68" s="23"/>
    </row>
    <row r="69" spans="1:6" x14ac:dyDescent="0.25">
      <c r="A69" s="9"/>
      <c r="B69" s="45" t="s">
        <v>103</v>
      </c>
      <c r="C69" s="29"/>
      <c r="D69" s="29"/>
      <c r="E69" s="29"/>
      <c r="F69" s="29"/>
    </row>
    <row r="70" spans="1:6" ht="20.399999999999999" x14ac:dyDescent="0.25">
      <c r="A70" s="9"/>
      <c r="B70" s="6" t="s">
        <v>104</v>
      </c>
      <c r="C70" s="23"/>
      <c r="D70" s="23"/>
      <c r="E70" s="23"/>
      <c r="F70" s="23"/>
    </row>
    <row r="71" spans="1:6" x14ac:dyDescent="0.25">
      <c r="A71" s="9"/>
      <c r="B71" s="4"/>
      <c r="C71" s="23"/>
      <c r="D71" s="23"/>
      <c r="E71" s="23"/>
      <c r="F71" s="23"/>
    </row>
    <row r="72" spans="1:6" x14ac:dyDescent="0.25">
      <c r="A72" s="9"/>
      <c r="B72" s="27" t="s">
        <v>105</v>
      </c>
      <c r="C72" s="29"/>
      <c r="D72" s="29"/>
      <c r="E72" s="29"/>
      <c r="F72" s="29"/>
    </row>
    <row r="73" spans="1:6" x14ac:dyDescent="0.25">
      <c r="A73" s="9"/>
      <c r="B73" s="4"/>
      <c r="C73" s="23"/>
      <c r="D73" s="23"/>
      <c r="E73" s="23"/>
      <c r="F73" s="23"/>
    </row>
    <row r="74" spans="1:6" x14ac:dyDescent="0.25">
      <c r="A74" s="9"/>
      <c r="B74" s="27" t="s">
        <v>106</v>
      </c>
      <c r="C74" s="29"/>
      <c r="D74" s="29"/>
      <c r="E74" s="29"/>
      <c r="F74" s="29"/>
    </row>
    <row r="75" spans="1:6" x14ac:dyDescent="0.25">
      <c r="A75" s="9"/>
      <c r="B75" s="4"/>
      <c r="C75" s="23"/>
      <c r="D75" s="23"/>
      <c r="E75" s="23"/>
      <c r="F75" s="23"/>
    </row>
    <row r="76" spans="1:6" x14ac:dyDescent="0.25">
      <c r="A76" s="9"/>
      <c r="B76" s="27" t="s">
        <v>107</v>
      </c>
      <c r="C76" s="29"/>
      <c r="D76" s="29"/>
      <c r="E76" s="29"/>
      <c r="F76" s="29"/>
    </row>
    <row r="77" spans="1:6" x14ac:dyDescent="0.25">
      <c r="A77" s="9"/>
      <c r="B77" s="4"/>
      <c r="C77" s="23"/>
      <c r="D77" s="23"/>
      <c r="E77" s="23"/>
      <c r="F77" s="23"/>
    </row>
    <row r="78" spans="1:6" x14ac:dyDescent="0.25">
      <c r="A78" s="9"/>
      <c r="B78" s="27" t="s">
        <v>108</v>
      </c>
      <c r="C78" s="29"/>
      <c r="D78" s="29"/>
      <c r="E78" s="29"/>
      <c r="F78" s="29"/>
    </row>
    <row r="79" spans="1:6" x14ac:dyDescent="0.25">
      <c r="A79" s="9"/>
      <c r="B79" s="18" t="s">
        <v>8</v>
      </c>
      <c r="C79" s="24" t="e">
        <f>AVERAGE(C64:C78)</f>
        <v>#DIV/0!</v>
      </c>
      <c r="D79" s="24" t="e">
        <f>AVERAGE(D64:D78)</f>
        <v>#DIV/0!</v>
      </c>
      <c r="E79" s="24" t="e">
        <f>AVERAGE(E64:E78)</f>
        <v>#DIV/0!</v>
      </c>
      <c r="F79" s="24" t="e">
        <f>AVERAGE(F64:F78)</f>
        <v>#DIV/0!</v>
      </c>
    </row>
    <row r="80" spans="1:6" x14ac:dyDescent="0.25">
      <c r="A80" s="9"/>
      <c r="B80" s="4"/>
      <c r="C80" s="23"/>
      <c r="D80" s="23"/>
      <c r="E80" s="23"/>
      <c r="F80" s="23"/>
    </row>
    <row r="81" spans="1:7" x14ac:dyDescent="0.25">
      <c r="A81" s="9"/>
      <c r="B81" s="4"/>
      <c r="C81" s="23"/>
      <c r="D81" s="23"/>
      <c r="E81" s="23"/>
      <c r="F81" s="23"/>
    </row>
    <row r="82" spans="1:7" x14ac:dyDescent="0.25">
      <c r="A82" s="9"/>
      <c r="B82" s="34" t="s">
        <v>20</v>
      </c>
      <c r="C82" s="36"/>
      <c r="D82" s="36"/>
      <c r="E82" s="36"/>
      <c r="F82" s="35"/>
    </row>
    <row r="83" spans="1:7" x14ac:dyDescent="0.25">
      <c r="B83" s="27" t="s">
        <v>109</v>
      </c>
      <c r="C83" s="29"/>
      <c r="D83" s="29"/>
      <c r="E83" s="29"/>
      <c r="F83" s="29"/>
    </row>
    <row r="84" spans="1:7" x14ac:dyDescent="0.25">
      <c r="A84" s="9"/>
      <c r="B84" s="8"/>
      <c r="C84" s="23"/>
      <c r="D84" s="23"/>
      <c r="E84" s="23"/>
      <c r="F84" s="23"/>
    </row>
    <row r="85" spans="1:7" ht="23.4" x14ac:dyDescent="0.25">
      <c r="A85" s="9"/>
      <c r="B85" s="27" t="s">
        <v>110</v>
      </c>
      <c r="C85" s="29"/>
      <c r="D85" s="29"/>
      <c r="E85" s="29"/>
      <c r="F85" s="29"/>
    </row>
    <row r="86" spans="1:7" x14ac:dyDescent="0.25">
      <c r="A86" s="9"/>
      <c r="B86" s="5"/>
      <c r="C86" s="23"/>
      <c r="D86" s="23"/>
      <c r="E86" s="23"/>
      <c r="F86" s="23"/>
    </row>
    <row r="87" spans="1:7" x14ac:dyDescent="0.25">
      <c r="A87" s="9"/>
      <c r="B87" s="27" t="s">
        <v>111</v>
      </c>
      <c r="C87" s="29"/>
      <c r="D87" s="29"/>
      <c r="E87" s="29"/>
      <c r="F87" s="29"/>
    </row>
    <row r="88" spans="1:7" x14ac:dyDescent="0.25">
      <c r="A88" s="9"/>
      <c r="B88" s="3"/>
      <c r="C88" s="23"/>
      <c r="D88" s="23"/>
      <c r="E88" s="23"/>
      <c r="F88" s="23"/>
    </row>
    <row r="89" spans="1:7" x14ac:dyDescent="0.25">
      <c r="A89" s="9"/>
      <c r="B89" s="27" t="s">
        <v>112</v>
      </c>
      <c r="C89" s="29"/>
      <c r="D89" s="29"/>
      <c r="E89" s="29"/>
      <c r="F89" s="29"/>
      <c r="G89" s="33"/>
    </row>
    <row r="90" spans="1:7" x14ac:dyDescent="0.25">
      <c r="A90" s="9"/>
      <c r="B90" s="18" t="s">
        <v>8</v>
      </c>
      <c r="C90" s="24" t="e">
        <f>AVERAGE(C83:C89)</f>
        <v>#DIV/0!</v>
      </c>
      <c r="D90" s="24" t="e">
        <f>AVERAGE(D83:D89)</f>
        <v>#DIV/0!</v>
      </c>
      <c r="E90" s="24" t="e">
        <f>AVERAGE(E83:E89)</f>
        <v>#DIV/0!</v>
      </c>
      <c r="F90" s="24" t="e">
        <f>AVERAGE(F83:F89)</f>
        <v>#DIV/0!</v>
      </c>
    </row>
    <row r="91" spans="1:7" x14ac:dyDescent="0.25">
      <c r="A91" s="9"/>
      <c r="B91" s="3"/>
      <c r="C91" s="23"/>
      <c r="D91" s="23"/>
      <c r="E91" s="23"/>
      <c r="F91" s="23"/>
    </row>
    <row r="92" spans="1:7" x14ac:dyDescent="0.25">
      <c r="A92" s="9"/>
      <c r="B92" s="3"/>
      <c r="C92" s="23"/>
      <c r="D92" s="23"/>
      <c r="E92" s="23"/>
      <c r="F92" s="23"/>
    </row>
    <row r="93" spans="1:7" x14ac:dyDescent="0.25">
      <c r="A93" s="9"/>
      <c r="B93" s="34" t="s">
        <v>64</v>
      </c>
      <c r="C93" s="36"/>
      <c r="D93" s="36"/>
      <c r="E93" s="36"/>
      <c r="F93" s="35"/>
    </row>
    <row r="94" spans="1:7" x14ac:dyDescent="0.25">
      <c r="B94" s="27" t="s">
        <v>113</v>
      </c>
      <c r="C94" s="29"/>
      <c r="D94" s="29"/>
      <c r="E94" s="29"/>
      <c r="F94" s="29"/>
    </row>
    <row r="95" spans="1:7" x14ac:dyDescent="0.2">
      <c r="A95" s="10"/>
      <c r="B95" s="3"/>
      <c r="C95" s="23"/>
      <c r="D95" s="23"/>
      <c r="E95" s="23"/>
      <c r="F95" s="23"/>
    </row>
    <row r="96" spans="1:7" x14ac:dyDescent="0.25">
      <c r="A96" s="9"/>
      <c r="B96" s="27" t="s">
        <v>114</v>
      </c>
      <c r="C96" s="29"/>
      <c r="D96" s="29"/>
      <c r="E96" s="29"/>
      <c r="F96" s="29"/>
    </row>
    <row r="97" spans="1:6" x14ac:dyDescent="0.25">
      <c r="A97" s="9"/>
      <c r="B97" s="3"/>
      <c r="C97" s="23"/>
      <c r="D97" s="23"/>
      <c r="E97" s="23"/>
      <c r="F97" s="23"/>
    </row>
    <row r="98" spans="1:6" x14ac:dyDescent="0.25">
      <c r="A98" s="9"/>
      <c r="B98" s="27" t="s">
        <v>115</v>
      </c>
      <c r="C98" s="29"/>
      <c r="D98" s="29"/>
      <c r="E98" s="29"/>
      <c r="F98" s="29"/>
    </row>
    <row r="99" spans="1:6" x14ac:dyDescent="0.25">
      <c r="A99" s="9"/>
      <c r="B99" s="18" t="s">
        <v>8</v>
      </c>
      <c r="C99" s="24" t="e">
        <f>AVERAGE(C94:C98)</f>
        <v>#DIV/0!</v>
      </c>
      <c r="D99" s="24" t="e">
        <f>AVERAGE(D94:D98)</f>
        <v>#DIV/0!</v>
      </c>
      <c r="E99" s="24" t="e">
        <f>AVERAGE(E94:E98)</f>
        <v>#DIV/0!</v>
      </c>
      <c r="F99" s="24" t="e">
        <f>AVERAGE(F94:F98)</f>
        <v>#DIV/0!</v>
      </c>
    </row>
    <row r="100" spans="1:6" x14ac:dyDescent="0.25">
      <c r="A100" s="9"/>
      <c r="B100" s="3"/>
      <c r="C100" s="23"/>
      <c r="D100" s="23"/>
      <c r="E100" s="23"/>
      <c r="F100" s="23"/>
    </row>
    <row r="101" spans="1:6" x14ac:dyDescent="0.25">
      <c r="A101" s="9"/>
      <c r="B101" s="3"/>
      <c r="C101" s="23"/>
      <c r="D101" s="23"/>
      <c r="E101" s="23"/>
      <c r="F101" s="23"/>
    </row>
    <row r="102" spans="1:6" x14ac:dyDescent="0.25">
      <c r="A102" s="9"/>
      <c r="B102" s="34" t="s">
        <v>33</v>
      </c>
      <c r="C102" s="36"/>
      <c r="D102" s="36"/>
      <c r="E102" s="36"/>
      <c r="F102" s="35"/>
    </row>
    <row r="103" spans="1:6" x14ac:dyDescent="0.25">
      <c r="B103" s="27" t="s">
        <v>116</v>
      </c>
      <c r="C103" s="29"/>
      <c r="D103" s="29"/>
      <c r="E103" s="29"/>
      <c r="F103" s="29"/>
    </row>
    <row r="104" spans="1:6" x14ac:dyDescent="0.2">
      <c r="A104" s="10"/>
      <c r="B104" s="3"/>
      <c r="C104" s="23"/>
      <c r="D104" s="23"/>
      <c r="E104" s="23"/>
      <c r="F104" s="23"/>
    </row>
    <row r="105" spans="1:6" x14ac:dyDescent="0.25">
      <c r="A105" s="9"/>
      <c r="B105" s="27" t="s">
        <v>117</v>
      </c>
      <c r="C105" s="29"/>
      <c r="D105" s="29"/>
      <c r="E105" s="29"/>
      <c r="F105" s="29"/>
    </row>
    <row r="106" spans="1:6" x14ac:dyDescent="0.25">
      <c r="A106" s="9"/>
      <c r="B106" s="38"/>
      <c r="C106" s="23"/>
      <c r="D106" s="23"/>
      <c r="E106" s="23"/>
      <c r="F106" s="23"/>
    </row>
    <row r="107" spans="1:6" x14ac:dyDescent="0.25">
      <c r="A107" s="9"/>
      <c r="B107" s="27" t="s">
        <v>118</v>
      </c>
      <c r="C107" s="29"/>
      <c r="D107" s="29"/>
      <c r="E107" s="29"/>
      <c r="F107" s="29"/>
    </row>
    <row r="108" spans="1:6" x14ac:dyDescent="0.25">
      <c r="B108" s="3"/>
      <c r="C108" s="23"/>
      <c r="D108" s="23"/>
      <c r="E108" s="23"/>
      <c r="F108" s="23"/>
    </row>
    <row r="109" spans="1:6" x14ac:dyDescent="0.25">
      <c r="B109" s="27" t="s">
        <v>119</v>
      </c>
      <c r="C109" s="29"/>
      <c r="D109" s="29"/>
      <c r="E109" s="29"/>
      <c r="F109" s="29"/>
    </row>
    <row r="110" spans="1:6" x14ac:dyDescent="0.25">
      <c r="B110" s="3"/>
      <c r="C110" s="23"/>
      <c r="D110" s="23"/>
      <c r="E110" s="23"/>
      <c r="F110" s="23"/>
    </row>
    <row r="111" spans="1:6" x14ac:dyDescent="0.25">
      <c r="B111" s="20" t="s">
        <v>120</v>
      </c>
      <c r="C111" s="29"/>
      <c r="D111" s="29"/>
      <c r="E111" s="29"/>
      <c r="F111" s="29"/>
    </row>
    <row r="112" spans="1:6" x14ac:dyDescent="0.25">
      <c r="B112" s="18" t="s">
        <v>8</v>
      </c>
      <c r="C112" s="24" t="e">
        <f>AVERAGE(C103:C111)</f>
        <v>#DIV/0!</v>
      </c>
      <c r="D112" s="24" t="e">
        <f>AVERAGE(D103:D111)</f>
        <v>#DIV/0!</v>
      </c>
      <c r="E112" s="24" t="e">
        <f>AVERAGE(E103:E111)</f>
        <v>#DIV/0!</v>
      </c>
      <c r="F112" s="24" t="e">
        <f>AVERAGE(F103:F111)</f>
        <v>#DIV/0!</v>
      </c>
    </row>
    <row r="113" spans="1:6" x14ac:dyDescent="0.25">
      <c r="B113" s="3"/>
      <c r="C113" s="23"/>
      <c r="D113" s="23"/>
      <c r="E113" s="23"/>
      <c r="F113" s="23"/>
    </row>
    <row r="114" spans="1:6" x14ac:dyDescent="0.25">
      <c r="B114" s="3"/>
      <c r="C114" s="23"/>
      <c r="D114" s="23"/>
      <c r="E114" s="23"/>
      <c r="F114" s="23"/>
    </row>
    <row r="115" spans="1:6" x14ac:dyDescent="0.25">
      <c r="B115" s="34" t="s">
        <v>121</v>
      </c>
      <c r="C115" s="36"/>
      <c r="D115" s="36"/>
      <c r="E115" s="36"/>
      <c r="F115" s="35"/>
    </row>
    <row r="116" spans="1:6" x14ac:dyDescent="0.25">
      <c r="B116" s="27" t="s">
        <v>122</v>
      </c>
      <c r="C116" s="29"/>
      <c r="D116" s="29"/>
      <c r="E116" s="29"/>
      <c r="F116" s="29"/>
    </row>
    <row r="117" spans="1:6" x14ac:dyDescent="0.25">
      <c r="A117" s="9"/>
      <c r="B117" s="6"/>
      <c r="C117" s="23"/>
      <c r="D117" s="23"/>
      <c r="E117" s="23"/>
      <c r="F117" s="23"/>
    </row>
    <row r="118" spans="1:6" x14ac:dyDescent="0.25">
      <c r="B118" s="27" t="s">
        <v>123</v>
      </c>
      <c r="C118" s="29"/>
      <c r="D118" s="29"/>
      <c r="E118" s="29"/>
      <c r="F118" s="29"/>
    </row>
    <row r="119" spans="1:6" x14ac:dyDescent="0.25">
      <c r="B119" s="7"/>
      <c r="C119" s="23"/>
      <c r="D119" s="23"/>
      <c r="E119" s="23"/>
      <c r="F119" s="23"/>
    </row>
    <row r="120" spans="1:6" x14ac:dyDescent="0.25">
      <c r="B120" s="27" t="s">
        <v>124</v>
      </c>
      <c r="C120" s="29"/>
      <c r="D120" s="29"/>
      <c r="E120" s="29"/>
      <c r="F120" s="29"/>
    </row>
    <row r="121" spans="1:6" ht="20.399999999999999" x14ac:dyDescent="0.25">
      <c r="B121" s="6" t="s">
        <v>125</v>
      </c>
      <c r="C121" s="23"/>
      <c r="D121" s="23"/>
      <c r="E121" s="23"/>
      <c r="F121" s="23"/>
    </row>
    <row r="122" spans="1:6" x14ac:dyDescent="0.25">
      <c r="B122" s="19"/>
      <c r="C122" s="23"/>
      <c r="D122" s="23"/>
      <c r="E122" s="23"/>
      <c r="F122" s="23"/>
    </row>
    <row r="123" spans="1:6" ht="23.4" x14ac:dyDescent="0.25">
      <c r="B123" s="27" t="s">
        <v>126</v>
      </c>
      <c r="C123" s="29"/>
      <c r="D123" s="29"/>
      <c r="E123" s="29"/>
      <c r="F123" s="29"/>
    </row>
    <row r="124" spans="1:6" x14ac:dyDescent="0.25">
      <c r="B124" s="3"/>
      <c r="C124" s="23"/>
      <c r="D124" s="23"/>
      <c r="E124" s="23"/>
      <c r="F124" s="23"/>
    </row>
    <row r="125" spans="1:6" x14ac:dyDescent="0.25">
      <c r="B125" s="27" t="s">
        <v>127</v>
      </c>
      <c r="C125" s="29"/>
      <c r="D125" s="29"/>
      <c r="E125" s="29"/>
      <c r="F125" s="29"/>
    </row>
    <row r="126" spans="1:6" x14ac:dyDescent="0.25">
      <c r="B126" s="18" t="s">
        <v>8</v>
      </c>
      <c r="C126" s="24" t="e">
        <f>AVERAGE(C116:C125)</f>
        <v>#DIV/0!</v>
      </c>
      <c r="D126" s="24" t="e">
        <f>AVERAGE(D116:D125)</f>
        <v>#DIV/0!</v>
      </c>
      <c r="E126" s="24" t="e">
        <f>AVERAGE(E116:E125)</f>
        <v>#DIV/0!</v>
      </c>
      <c r="F126" s="24" t="e">
        <f>AVERAGE(F116:F125)</f>
        <v>#DIV/0!</v>
      </c>
    </row>
    <row r="127" spans="1:6" x14ac:dyDescent="0.25">
      <c r="B127" s="3"/>
      <c r="C127" s="23"/>
      <c r="D127" s="23"/>
      <c r="E127" s="23"/>
      <c r="F127" s="23"/>
    </row>
    <row r="128" spans="1:6" x14ac:dyDescent="0.25">
      <c r="B128" s="3"/>
      <c r="C128" s="23"/>
      <c r="D128" s="23"/>
      <c r="E128" s="23"/>
      <c r="F128" s="23"/>
    </row>
    <row r="129" spans="2:6" x14ac:dyDescent="0.25">
      <c r="B129" s="3"/>
      <c r="C129" s="23"/>
      <c r="D129" s="23"/>
      <c r="E129" s="23"/>
      <c r="F129" s="23"/>
    </row>
    <row r="130" spans="2:6" x14ac:dyDescent="0.25">
      <c r="B130" s="34" t="s">
        <v>24</v>
      </c>
      <c r="C130" s="36"/>
      <c r="D130" s="36"/>
      <c r="E130" s="36"/>
      <c r="F130" s="35"/>
    </row>
    <row r="131" spans="2:6" ht="23.4" x14ac:dyDescent="0.25">
      <c r="B131" s="27" t="s">
        <v>132</v>
      </c>
      <c r="C131" s="29"/>
      <c r="D131" s="29"/>
      <c r="E131" s="29"/>
      <c r="F131" s="29"/>
    </row>
    <row r="132" spans="2:6" x14ac:dyDescent="0.25">
      <c r="B132" s="6"/>
      <c r="C132" s="23"/>
      <c r="D132" s="23"/>
      <c r="E132" s="23"/>
      <c r="F132" s="23"/>
    </row>
    <row r="133" spans="2:6" ht="23.4" x14ac:dyDescent="0.25">
      <c r="B133" s="27" t="s">
        <v>129</v>
      </c>
      <c r="C133" s="29"/>
      <c r="D133" s="29"/>
      <c r="E133" s="29"/>
      <c r="F133" s="29"/>
    </row>
    <row r="134" spans="2:6" x14ac:dyDescent="0.25">
      <c r="B134" s="3"/>
      <c r="C134" s="3"/>
      <c r="D134" s="3"/>
      <c r="E134" s="3"/>
      <c r="F134" s="3"/>
    </row>
    <row r="135" spans="2:6" x14ac:dyDescent="0.25">
      <c r="B135" s="27" t="s">
        <v>130</v>
      </c>
      <c r="C135" s="29"/>
      <c r="D135" s="29"/>
      <c r="E135" s="29"/>
      <c r="F135" s="29"/>
    </row>
    <row r="136" spans="2:6" x14ac:dyDescent="0.25">
      <c r="B136" s="3"/>
      <c r="C136" s="47"/>
      <c r="D136" s="47"/>
      <c r="E136" s="47"/>
      <c r="F136" s="47"/>
    </row>
    <row r="137" spans="2:6" ht="23.4" x14ac:dyDescent="0.25">
      <c r="B137" s="27" t="s">
        <v>131</v>
      </c>
      <c r="C137" s="29"/>
      <c r="D137" s="29"/>
      <c r="E137" s="29"/>
      <c r="F137" s="29"/>
    </row>
    <row r="138" spans="2:6" x14ac:dyDescent="0.25">
      <c r="B138" s="18" t="s">
        <v>8</v>
      </c>
      <c r="C138" s="24" t="e">
        <f>AVERAGE(C131:C137)</f>
        <v>#DIV/0!</v>
      </c>
      <c r="D138" s="24" t="e">
        <f t="shared" ref="D138:F138" si="0">AVERAGE(D131:D137)</f>
        <v>#DIV/0!</v>
      </c>
      <c r="E138" s="24" t="e">
        <f t="shared" si="0"/>
        <v>#DIV/0!</v>
      </c>
      <c r="F138" s="24" t="e">
        <f t="shared" si="0"/>
        <v>#DIV/0!</v>
      </c>
    </row>
    <row r="139" spans="2:6" x14ac:dyDescent="0.25">
      <c r="B139" s="5"/>
      <c r="C139" s="23"/>
      <c r="D139" s="23"/>
      <c r="E139" s="23"/>
      <c r="F139" s="23"/>
    </row>
    <row r="140" spans="2:6" x14ac:dyDescent="0.25">
      <c r="B140" s="3"/>
      <c r="C140" s="23"/>
    </row>
    <row r="141" spans="2:6" x14ac:dyDescent="0.25">
      <c r="B141" s="3"/>
      <c r="C141" s="23"/>
    </row>
    <row r="142" spans="2:6" x14ac:dyDescent="0.25">
      <c r="B142" s="3"/>
      <c r="C142" s="23"/>
    </row>
    <row r="143" spans="2:6" x14ac:dyDescent="0.25">
      <c r="B143" s="3"/>
      <c r="C143" s="23"/>
    </row>
    <row r="144" spans="2:6" x14ac:dyDescent="0.25">
      <c r="B144" s="3"/>
      <c r="C144" s="23"/>
    </row>
  </sheetData>
  <sheetProtection password="8135" sheet="1" objects="1" scenarios="1" selectLockedCells="1"/>
  <phoneticPr fontId="6" type="noConversion"/>
  <dataValidations count="1">
    <dataValidation type="list" allowBlank="1" showInputMessage="1" showErrorMessage="1" sqref="C16:C20 C131:F131 C125:F125 C39:F39 C42:F42 C44:F44 C49:F49 C51:F51 C54:F54 C56:F56 C58:F58 C116:F116 C64:F64 C66:F66 C69:F69 C72:F72 C74:F74 C34:F34 C83:F83 C85:F85 C87:F87 C89:F89 C60:F60 C96:F96 C98:F98 C94:F94 C105:F105 C107:F107 C109:F109 C111:F111 C103:F103 C118:F118 C120:F120 C123:F123 C26:F26 C28:F28 C30:F30 C23:F23 C32:F32 C76:F76 C78:F78 C133:F137">
      <formula1>$C$16:$C$20</formula1>
    </dataValidation>
  </dataValidations>
  <pageMargins left="0.79000000000000015" right="0.79000000000000015" top="0.39000000000000007" bottom="1.3800000000000001" header="0" footer="0.2"/>
  <pageSetup paperSize="9" scale="98" fitToHeight="2" orientation="portrait" horizontalDpi="4294967292" verticalDpi="4294967292"/>
  <headerFooter>
    <oddFooter>&amp;R&amp;"Calibri,Standaard"&amp;K000000&amp;G</oddFooter>
  </headerFooter>
  <rowBreaks count="2" manualBreakCount="2">
    <brk id="61" max="5" man="1"/>
    <brk id="112" max="5" man="1"/>
  </rowBreaks>
  <drawing r:id="rId1"/>
  <legacyDrawingHF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G144"/>
  <sheetViews>
    <sheetView showGridLines="0" tabSelected="1" workbookViewId="0">
      <pane ySplit="21" topLeftCell="A22" activePane="bottomLeft" state="frozen"/>
      <selection activeCell="C137" sqref="C137"/>
      <selection pane="bottomLeft" activeCell="C120" sqref="C120"/>
    </sheetView>
  </sheetViews>
  <sheetFormatPr defaultColWidth="10.796875" defaultRowHeight="12" x14ac:dyDescent="0.25"/>
  <cols>
    <col min="1" max="1" width="16.5" style="11" customWidth="1"/>
    <col min="2" max="2" width="50.5" style="2" customWidth="1"/>
    <col min="3" max="3" width="3" style="21" customWidth="1"/>
    <col min="4" max="6" width="3" style="1" customWidth="1"/>
    <col min="7" max="7" width="1.5" style="1" customWidth="1"/>
    <col min="8" max="16384" width="10.796875" style="1"/>
  </cols>
  <sheetData>
    <row r="16" spans="2:3" x14ac:dyDescent="0.25">
      <c r="B16" s="15" t="s">
        <v>0</v>
      </c>
      <c r="C16" s="43">
        <v>0</v>
      </c>
    </row>
    <row r="17" spans="1:7" x14ac:dyDescent="0.25">
      <c r="B17" s="15" t="s">
        <v>9</v>
      </c>
      <c r="C17" s="43">
        <v>2</v>
      </c>
    </row>
    <row r="18" spans="1:7" x14ac:dyDescent="0.25">
      <c r="B18" s="15" t="s">
        <v>1</v>
      </c>
      <c r="C18" s="43">
        <v>4</v>
      </c>
    </row>
    <row r="19" spans="1:7" x14ac:dyDescent="0.25">
      <c r="B19" s="16" t="s">
        <v>2</v>
      </c>
      <c r="C19" s="43">
        <v>5</v>
      </c>
    </row>
    <row r="20" spans="1:7" x14ac:dyDescent="0.25">
      <c r="B20" s="16" t="s">
        <v>16</v>
      </c>
      <c r="C20" s="44" t="s">
        <v>17</v>
      </c>
    </row>
    <row r="21" spans="1:7" x14ac:dyDescent="0.25">
      <c r="A21" s="25"/>
      <c r="B21" s="31" t="s">
        <v>14</v>
      </c>
      <c r="C21" s="30" t="s">
        <v>10</v>
      </c>
      <c r="D21" s="30" t="s">
        <v>11</v>
      </c>
      <c r="E21" s="30" t="s">
        <v>12</v>
      </c>
      <c r="F21" s="30" t="s">
        <v>13</v>
      </c>
    </row>
    <row r="22" spans="1:7" x14ac:dyDescent="0.25">
      <c r="B22" s="34" t="s">
        <v>5</v>
      </c>
      <c r="C22" s="36"/>
      <c r="D22" s="36"/>
      <c r="E22" s="36"/>
      <c r="F22" s="41"/>
    </row>
    <row r="23" spans="1:7" x14ac:dyDescent="0.25">
      <c r="B23" s="27" t="s">
        <v>35</v>
      </c>
      <c r="C23" s="29"/>
      <c r="D23" s="29"/>
      <c r="E23" s="29"/>
      <c r="F23" s="29"/>
    </row>
    <row r="24" spans="1:7" x14ac:dyDescent="0.25">
      <c r="A24" s="9"/>
      <c r="B24" s="17" t="s">
        <v>133</v>
      </c>
      <c r="C24" s="23"/>
      <c r="D24" s="23"/>
      <c r="E24" s="23"/>
      <c r="F24" s="23"/>
    </row>
    <row r="25" spans="1:7" x14ac:dyDescent="0.25">
      <c r="A25" s="9"/>
      <c r="B25" s="4"/>
      <c r="C25" s="23"/>
      <c r="D25" s="23"/>
      <c r="E25" s="23"/>
      <c r="F25" s="23"/>
    </row>
    <row r="26" spans="1:7" x14ac:dyDescent="0.25">
      <c r="A26" s="9"/>
      <c r="B26" s="27" t="s">
        <v>36</v>
      </c>
      <c r="C26" s="29"/>
      <c r="D26" s="29"/>
      <c r="E26" s="29"/>
      <c r="F26" s="29"/>
    </row>
    <row r="27" spans="1:7" x14ac:dyDescent="0.25">
      <c r="A27" s="9"/>
      <c r="B27" s="3"/>
      <c r="C27" s="23"/>
      <c r="D27" s="23"/>
      <c r="E27" s="23"/>
      <c r="F27" s="23"/>
    </row>
    <row r="28" spans="1:7" x14ac:dyDescent="0.25">
      <c r="A28" s="9"/>
      <c r="B28" s="27" t="s">
        <v>134</v>
      </c>
      <c r="C28" s="29"/>
      <c r="D28" s="29"/>
      <c r="E28" s="29"/>
      <c r="F28" s="29"/>
    </row>
    <row r="29" spans="1:7" x14ac:dyDescent="0.25">
      <c r="A29" s="9"/>
      <c r="B29" s="5"/>
      <c r="C29" s="23"/>
      <c r="D29" s="23"/>
      <c r="E29" s="23"/>
      <c r="F29" s="23"/>
    </row>
    <row r="30" spans="1:7" x14ac:dyDescent="0.25">
      <c r="A30" s="9"/>
      <c r="B30" s="45" t="s">
        <v>38</v>
      </c>
      <c r="C30" s="29"/>
      <c r="D30" s="29"/>
      <c r="E30" s="29"/>
      <c r="F30" s="29"/>
      <c r="G30" s="33"/>
    </row>
    <row r="31" spans="1:7" x14ac:dyDescent="0.25">
      <c r="A31" s="9"/>
      <c r="B31" s="3"/>
      <c r="C31" s="23"/>
      <c r="D31" s="23"/>
      <c r="E31" s="23"/>
      <c r="F31" s="23"/>
    </row>
    <row r="32" spans="1:7" x14ac:dyDescent="0.25">
      <c r="A32" s="9"/>
      <c r="B32" s="27" t="s">
        <v>39</v>
      </c>
      <c r="C32" s="29"/>
      <c r="D32" s="29"/>
      <c r="E32" s="29"/>
      <c r="F32" s="29"/>
    </row>
    <row r="33" spans="1:6" x14ac:dyDescent="0.25">
      <c r="A33" s="9"/>
      <c r="B33" s="3"/>
      <c r="C33" s="23"/>
      <c r="D33" s="23"/>
      <c r="E33" s="23"/>
      <c r="F33" s="23"/>
    </row>
    <row r="34" spans="1:6" x14ac:dyDescent="0.25">
      <c r="A34" s="9"/>
      <c r="B34" s="27" t="s">
        <v>40</v>
      </c>
      <c r="C34" s="29"/>
      <c r="D34" s="29"/>
      <c r="E34" s="29"/>
      <c r="F34" s="29"/>
    </row>
    <row r="35" spans="1:6" x14ac:dyDescent="0.25">
      <c r="B35" s="16" t="s">
        <v>8</v>
      </c>
      <c r="C35" s="23" t="e">
        <f>AVERAGE(C23:C34)</f>
        <v>#DIV/0!</v>
      </c>
      <c r="D35" s="23" t="e">
        <f t="shared" ref="D35:F35" si="0">AVERAGE(D23:D34)</f>
        <v>#DIV/0!</v>
      </c>
      <c r="E35" s="23" t="e">
        <f t="shared" si="0"/>
        <v>#DIV/0!</v>
      </c>
      <c r="F35" s="23" t="e">
        <f t="shared" si="0"/>
        <v>#DIV/0!</v>
      </c>
    </row>
    <row r="36" spans="1:6" x14ac:dyDescent="0.25">
      <c r="B36" s="3"/>
      <c r="C36" s="23"/>
      <c r="D36" s="23"/>
      <c r="E36" s="23"/>
      <c r="F36" s="23"/>
    </row>
    <row r="37" spans="1:6" x14ac:dyDescent="0.25">
      <c r="B37" s="3"/>
      <c r="C37" s="23"/>
      <c r="D37" s="23"/>
      <c r="E37" s="23"/>
      <c r="F37" s="23"/>
    </row>
    <row r="38" spans="1:6" x14ac:dyDescent="0.25">
      <c r="B38" s="34" t="s">
        <v>6</v>
      </c>
      <c r="C38" s="36"/>
      <c r="D38" s="36"/>
      <c r="E38" s="36"/>
      <c r="F38" s="35"/>
    </row>
    <row r="39" spans="1:6" x14ac:dyDescent="0.25">
      <c r="B39" s="27" t="s">
        <v>41</v>
      </c>
      <c r="C39" s="29"/>
      <c r="D39" s="29"/>
      <c r="E39" s="29"/>
      <c r="F39" s="29"/>
    </row>
    <row r="40" spans="1:6" x14ac:dyDescent="0.25">
      <c r="B40" s="17" t="s">
        <v>135</v>
      </c>
      <c r="C40" s="23"/>
      <c r="D40" s="23"/>
      <c r="E40" s="23"/>
      <c r="F40" s="23"/>
    </row>
    <row r="41" spans="1:6" x14ac:dyDescent="0.25">
      <c r="B41" s="7"/>
      <c r="C41" s="23"/>
      <c r="D41" s="23"/>
      <c r="E41" s="23"/>
      <c r="F41" s="23"/>
    </row>
    <row r="42" spans="1:6" x14ac:dyDescent="0.25">
      <c r="B42" s="27" t="s">
        <v>43</v>
      </c>
      <c r="C42" s="29"/>
      <c r="D42" s="29"/>
      <c r="E42" s="29"/>
      <c r="F42" s="29"/>
    </row>
    <row r="43" spans="1:6" x14ac:dyDescent="0.25">
      <c r="B43" s="3"/>
      <c r="C43" s="23"/>
      <c r="D43" s="23"/>
      <c r="E43" s="23"/>
      <c r="F43" s="23"/>
    </row>
    <row r="44" spans="1:6" x14ac:dyDescent="0.25">
      <c r="B44" s="27" t="s">
        <v>44</v>
      </c>
      <c r="C44" s="29"/>
      <c r="D44" s="29"/>
      <c r="E44" s="29"/>
      <c r="F44" s="29"/>
    </row>
    <row r="45" spans="1:6" x14ac:dyDescent="0.25">
      <c r="B45" s="16" t="s">
        <v>8</v>
      </c>
      <c r="C45" s="23" t="e">
        <f>AVERAGE(C39:C44)</f>
        <v>#DIV/0!</v>
      </c>
      <c r="D45" s="23" t="e">
        <f>AVERAGE(D39:D44)</f>
        <v>#DIV/0!</v>
      </c>
      <c r="E45" s="23" t="e">
        <f>AVERAGE(E39:E44)</f>
        <v>#DIV/0!</v>
      </c>
      <c r="F45" s="23" t="e">
        <f>AVERAGE(F39:F44)</f>
        <v>#DIV/0!</v>
      </c>
    </row>
    <row r="46" spans="1:6" x14ac:dyDescent="0.25">
      <c r="B46" s="3"/>
      <c r="C46" s="23"/>
      <c r="D46" s="23"/>
      <c r="E46" s="23"/>
      <c r="F46" s="23"/>
    </row>
    <row r="47" spans="1:6" x14ac:dyDescent="0.25">
      <c r="B47" s="3"/>
      <c r="C47" s="23"/>
      <c r="D47" s="23"/>
      <c r="E47" s="23"/>
      <c r="F47" s="23"/>
    </row>
    <row r="48" spans="1:6" x14ac:dyDescent="0.25">
      <c r="A48" s="10"/>
      <c r="B48" s="34" t="s">
        <v>18</v>
      </c>
      <c r="C48" s="36"/>
      <c r="D48" s="36"/>
      <c r="E48" s="36"/>
      <c r="F48" s="35"/>
    </row>
    <row r="49" spans="1:7" x14ac:dyDescent="0.25">
      <c r="B49" s="27" t="s">
        <v>47</v>
      </c>
      <c r="C49" s="29"/>
      <c r="D49" s="29"/>
      <c r="E49" s="29"/>
      <c r="F49" s="29"/>
    </row>
    <row r="50" spans="1:7" x14ac:dyDescent="0.25">
      <c r="A50" s="9"/>
      <c r="B50" s="18"/>
      <c r="C50" s="24"/>
      <c r="D50" s="24"/>
      <c r="E50" s="24"/>
      <c r="F50" s="24"/>
    </row>
    <row r="51" spans="1:7" x14ac:dyDescent="0.25">
      <c r="A51" s="9"/>
      <c r="B51" s="27" t="s">
        <v>45</v>
      </c>
      <c r="C51" s="29"/>
      <c r="D51" s="29"/>
      <c r="E51" s="29"/>
      <c r="F51" s="29"/>
    </row>
    <row r="52" spans="1:7" x14ac:dyDescent="0.25">
      <c r="A52" s="9"/>
      <c r="B52" s="6" t="s">
        <v>46</v>
      </c>
      <c r="C52" s="23"/>
      <c r="D52" s="23"/>
      <c r="E52" s="23"/>
      <c r="F52" s="23"/>
    </row>
    <row r="53" spans="1:7" x14ac:dyDescent="0.25">
      <c r="A53" s="9"/>
      <c r="B53" s="7" t="s">
        <v>4</v>
      </c>
      <c r="C53" s="23"/>
      <c r="D53" s="23"/>
      <c r="E53" s="23"/>
      <c r="F53" s="23"/>
    </row>
    <row r="54" spans="1:7" x14ac:dyDescent="0.25">
      <c r="A54" s="9"/>
      <c r="B54" s="27" t="s">
        <v>48</v>
      </c>
      <c r="C54" s="29"/>
      <c r="D54" s="29"/>
      <c r="E54" s="29"/>
      <c r="F54" s="29"/>
    </row>
    <row r="55" spans="1:7" x14ac:dyDescent="0.25">
      <c r="A55" s="9"/>
      <c r="B55" s="3"/>
      <c r="C55" s="23"/>
      <c r="D55" s="23"/>
      <c r="E55" s="23"/>
      <c r="F55" s="23"/>
    </row>
    <row r="56" spans="1:7" ht="23.4" x14ac:dyDescent="0.25">
      <c r="A56" s="9"/>
      <c r="B56" s="42" t="s">
        <v>49</v>
      </c>
      <c r="C56" s="29"/>
      <c r="D56" s="29"/>
      <c r="E56" s="29"/>
      <c r="F56" s="29"/>
      <c r="G56" s="33"/>
    </row>
    <row r="57" spans="1:7" x14ac:dyDescent="0.25">
      <c r="A57" s="9"/>
      <c r="B57" s="3"/>
      <c r="C57" s="23"/>
      <c r="D57" s="23"/>
      <c r="E57" s="23"/>
      <c r="F57" s="23"/>
    </row>
    <row r="58" spans="1:7" x14ac:dyDescent="0.25">
      <c r="A58" s="9"/>
      <c r="B58" s="27" t="s">
        <v>136</v>
      </c>
      <c r="C58" s="29"/>
      <c r="D58" s="29"/>
      <c r="E58" s="29"/>
      <c r="F58" s="29"/>
    </row>
    <row r="59" spans="1:7" x14ac:dyDescent="0.25">
      <c r="A59" s="9"/>
      <c r="B59" s="3"/>
      <c r="C59" s="23"/>
      <c r="D59" s="23"/>
      <c r="E59" s="23"/>
      <c r="F59" s="23"/>
    </row>
    <row r="60" spans="1:7" x14ac:dyDescent="0.25">
      <c r="A60" s="9"/>
      <c r="B60" s="27" t="s">
        <v>50</v>
      </c>
      <c r="C60" s="29"/>
      <c r="D60" s="29"/>
      <c r="E60" s="29"/>
      <c r="F60" s="29"/>
    </row>
    <row r="61" spans="1:7" x14ac:dyDescent="0.25">
      <c r="A61" s="9"/>
      <c r="B61" s="18" t="s">
        <v>8</v>
      </c>
      <c r="C61" s="24" t="e">
        <f>AVERAGE(C49:C60)</f>
        <v>#DIV/0!</v>
      </c>
      <c r="D61" s="24" t="e">
        <f>AVERAGE(D49:D60)</f>
        <v>#DIV/0!</v>
      </c>
      <c r="E61" s="24" t="e">
        <f>AVERAGE(E49:E60)</f>
        <v>#DIV/0!</v>
      </c>
      <c r="F61" s="24" t="e">
        <f>AVERAGE(F49:F60)</f>
        <v>#DIV/0!</v>
      </c>
    </row>
    <row r="62" spans="1:7" x14ac:dyDescent="0.25">
      <c r="A62" s="9"/>
      <c r="B62" s="3"/>
      <c r="C62" s="23"/>
      <c r="D62" s="23"/>
      <c r="E62" s="23"/>
      <c r="F62" s="23"/>
    </row>
    <row r="63" spans="1:7" x14ac:dyDescent="0.25">
      <c r="A63" s="9"/>
      <c r="B63" s="34" t="s">
        <v>19</v>
      </c>
      <c r="C63" s="36"/>
      <c r="D63" s="36"/>
      <c r="E63" s="36"/>
      <c r="F63" s="35"/>
    </row>
    <row r="64" spans="1:7" x14ac:dyDescent="0.25">
      <c r="B64" s="27" t="s">
        <v>51</v>
      </c>
      <c r="C64" s="29"/>
      <c r="D64" s="29"/>
      <c r="E64" s="29"/>
      <c r="F64" s="29"/>
    </row>
    <row r="65" spans="1:6" x14ac:dyDescent="0.2">
      <c r="A65" s="10"/>
      <c r="B65" s="3"/>
      <c r="C65" s="23"/>
      <c r="D65" s="23"/>
      <c r="E65" s="23"/>
      <c r="F65" s="23"/>
    </row>
    <row r="66" spans="1:6" x14ac:dyDescent="0.25">
      <c r="A66" s="9"/>
      <c r="B66" s="27" t="s">
        <v>52</v>
      </c>
      <c r="C66" s="29"/>
      <c r="D66" s="29"/>
      <c r="E66" s="29"/>
      <c r="F66" s="29"/>
    </row>
    <row r="67" spans="1:6" ht="20.399999999999999" x14ac:dyDescent="0.25">
      <c r="A67" s="9"/>
      <c r="B67" s="6" t="s">
        <v>53</v>
      </c>
      <c r="C67" s="23"/>
      <c r="D67" s="23"/>
      <c r="E67" s="23"/>
      <c r="F67" s="23"/>
    </row>
    <row r="68" spans="1:6" x14ac:dyDescent="0.25">
      <c r="A68" s="9"/>
      <c r="B68" s="7"/>
      <c r="C68" s="23"/>
      <c r="D68" s="23"/>
      <c r="E68" s="23"/>
      <c r="F68" s="23"/>
    </row>
    <row r="69" spans="1:6" x14ac:dyDescent="0.25">
      <c r="A69" s="9"/>
      <c r="B69" s="45" t="s">
        <v>54</v>
      </c>
      <c r="C69" s="29"/>
      <c r="D69" s="29"/>
      <c r="E69" s="29"/>
      <c r="F69" s="29"/>
    </row>
    <row r="70" spans="1:6" x14ac:dyDescent="0.25">
      <c r="A70" s="9"/>
      <c r="B70" s="6" t="s">
        <v>55</v>
      </c>
      <c r="C70" s="23"/>
      <c r="D70" s="23"/>
      <c r="E70" s="23"/>
      <c r="F70" s="23"/>
    </row>
    <row r="71" spans="1:6" x14ac:dyDescent="0.25">
      <c r="A71" s="9"/>
      <c r="B71" s="4"/>
      <c r="C71" s="23"/>
      <c r="D71" s="23"/>
      <c r="E71" s="23"/>
      <c r="F71" s="23"/>
    </row>
    <row r="72" spans="1:6" x14ac:dyDescent="0.25">
      <c r="A72" s="9"/>
      <c r="B72" s="27" t="s">
        <v>56</v>
      </c>
      <c r="C72" s="29"/>
      <c r="D72" s="29"/>
      <c r="E72" s="29"/>
      <c r="F72" s="29"/>
    </row>
    <row r="73" spans="1:6" x14ac:dyDescent="0.25">
      <c r="A73" s="9"/>
      <c r="B73" s="4"/>
      <c r="C73" s="23"/>
      <c r="D73" s="23"/>
      <c r="E73" s="23"/>
      <c r="F73" s="23"/>
    </row>
    <row r="74" spans="1:6" x14ac:dyDescent="0.25">
      <c r="A74" s="9"/>
      <c r="B74" s="27" t="s">
        <v>57</v>
      </c>
      <c r="C74" s="29"/>
      <c r="D74" s="29"/>
      <c r="E74" s="29"/>
      <c r="F74" s="29"/>
    </row>
    <row r="75" spans="1:6" x14ac:dyDescent="0.25">
      <c r="A75" s="9"/>
      <c r="B75" s="4"/>
      <c r="C75" s="23"/>
      <c r="D75" s="23"/>
      <c r="E75" s="23"/>
      <c r="F75" s="23"/>
    </row>
    <row r="76" spans="1:6" x14ac:dyDescent="0.25">
      <c r="A76" s="9"/>
      <c r="B76" s="27" t="s">
        <v>58</v>
      </c>
      <c r="C76" s="29"/>
      <c r="D76" s="29"/>
      <c r="E76" s="29"/>
      <c r="F76" s="29"/>
    </row>
    <row r="77" spans="1:6" x14ac:dyDescent="0.25">
      <c r="A77" s="9"/>
      <c r="B77" s="4"/>
      <c r="C77" s="23"/>
      <c r="D77" s="23"/>
      <c r="E77" s="23"/>
      <c r="F77" s="23"/>
    </row>
    <row r="78" spans="1:6" x14ac:dyDescent="0.25">
      <c r="A78" s="9"/>
      <c r="B78" s="27" t="s">
        <v>59</v>
      </c>
      <c r="C78" s="29"/>
      <c r="D78" s="29"/>
      <c r="E78" s="29"/>
      <c r="F78" s="29"/>
    </row>
    <row r="79" spans="1:6" x14ac:dyDescent="0.25">
      <c r="A79" s="9"/>
      <c r="B79" s="18" t="s">
        <v>8</v>
      </c>
      <c r="C79" s="24" t="e">
        <f>AVERAGE(C64:C78)</f>
        <v>#DIV/0!</v>
      </c>
      <c r="D79" s="24" t="e">
        <f>AVERAGE(D64:D78)</f>
        <v>#DIV/0!</v>
      </c>
      <c r="E79" s="24" t="e">
        <f>AVERAGE(E64:E78)</f>
        <v>#DIV/0!</v>
      </c>
      <c r="F79" s="24" t="e">
        <f>AVERAGE(F64:F78)</f>
        <v>#DIV/0!</v>
      </c>
    </row>
    <row r="80" spans="1:6" x14ac:dyDescent="0.25">
      <c r="A80" s="9"/>
      <c r="B80" s="4"/>
      <c r="C80" s="23"/>
      <c r="D80" s="23"/>
      <c r="E80" s="23"/>
      <c r="F80" s="23"/>
    </row>
    <row r="81" spans="1:7" x14ac:dyDescent="0.25">
      <c r="A81" s="9"/>
      <c r="B81" s="4"/>
      <c r="C81" s="23"/>
      <c r="D81" s="23"/>
      <c r="E81" s="23"/>
      <c r="F81" s="23"/>
    </row>
    <row r="82" spans="1:7" x14ac:dyDescent="0.25">
      <c r="A82" s="9"/>
      <c r="B82" s="34" t="s">
        <v>20</v>
      </c>
      <c r="C82" s="36"/>
      <c r="D82" s="36"/>
      <c r="E82" s="36"/>
      <c r="F82" s="35"/>
    </row>
    <row r="83" spans="1:7" x14ac:dyDescent="0.25">
      <c r="B83" s="27" t="s">
        <v>60</v>
      </c>
      <c r="C83" s="29"/>
      <c r="D83" s="29"/>
      <c r="E83" s="29"/>
      <c r="F83" s="29"/>
    </row>
    <row r="84" spans="1:7" x14ac:dyDescent="0.25">
      <c r="A84" s="9"/>
      <c r="B84" s="8"/>
      <c r="C84" s="23"/>
      <c r="D84" s="23"/>
      <c r="E84" s="23"/>
      <c r="F84" s="23"/>
    </row>
    <row r="85" spans="1:7" ht="23.4" x14ac:dyDescent="0.25">
      <c r="A85" s="9"/>
      <c r="B85" s="27" t="s">
        <v>61</v>
      </c>
      <c r="C85" s="29"/>
      <c r="D85" s="29"/>
      <c r="E85" s="29"/>
      <c r="F85" s="29"/>
    </row>
    <row r="86" spans="1:7" x14ac:dyDescent="0.25">
      <c r="A86" s="9"/>
      <c r="B86" s="5"/>
      <c r="C86" s="23"/>
      <c r="D86" s="23"/>
      <c r="E86" s="23"/>
      <c r="F86" s="23"/>
    </row>
    <row r="87" spans="1:7" x14ac:dyDescent="0.25">
      <c r="A87" s="9"/>
      <c r="B87" s="27" t="s">
        <v>62</v>
      </c>
      <c r="C87" s="29"/>
      <c r="D87" s="29"/>
      <c r="E87" s="29"/>
      <c r="F87" s="29"/>
    </row>
    <row r="88" spans="1:7" x14ac:dyDescent="0.25">
      <c r="A88" s="9"/>
      <c r="B88" s="3"/>
      <c r="C88" s="23"/>
      <c r="D88" s="23"/>
      <c r="E88" s="23"/>
      <c r="F88" s="23"/>
    </row>
    <row r="89" spans="1:7" x14ac:dyDescent="0.25">
      <c r="A89" s="9"/>
      <c r="B89" s="27" t="s">
        <v>63</v>
      </c>
      <c r="C89" s="29"/>
      <c r="D89" s="29"/>
      <c r="E89" s="29"/>
      <c r="F89" s="29"/>
      <c r="G89" s="33"/>
    </row>
    <row r="90" spans="1:7" x14ac:dyDescent="0.25">
      <c r="A90" s="9"/>
      <c r="B90" s="18" t="s">
        <v>8</v>
      </c>
      <c r="C90" s="24" t="e">
        <f>AVERAGE(C83:C89)</f>
        <v>#DIV/0!</v>
      </c>
      <c r="D90" s="24" t="e">
        <f>AVERAGE(D83:D89)</f>
        <v>#DIV/0!</v>
      </c>
      <c r="E90" s="24" t="e">
        <f>AVERAGE(E83:E89)</f>
        <v>#DIV/0!</v>
      </c>
      <c r="F90" s="24" t="e">
        <f>AVERAGE(F83:F89)</f>
        <v>#DIV/0!</v>
      </c>
    </row>
    <row r="91" spans="1:7" x14ac:dyDescent="0.25">
      <c r="A91" s="9"/>
      <c r="B91" s="3"/>
      <c r="C91" s="23"/>
      <c r="D91" s="23"/>
      <c r="E91" s="23"/>
      <c r="F91" s="23"/>
    </row>
    <row r="92" spans="1:7" x14ac:dyDescent="0.25">
      <c r="A92" s="9"/>
      <c r="B92" s="3"/>
      <c r="C92" s="23"/>
      <c r="D92" s="23"/>
      <c r="E92" s="23"/>
      <c r="F92" s="23"/>
    </row>
    <row r="93" spans="1:7" x14ac:dyDescent="0.25">
      <c r="A93" s="9"/>
      <c r="B93" s="34" t="s">
        <v>64</v>
      </c>
      <c r="C93" s="36"/>
      <c r="D93" s="36"/>
      <c r="E93" s="36"/>
      <c r="F93" s="35"/>
    </row>
    <row r="94" spans="1:7" x14ac:dyDescent="0.25">
      <c r="B94" s="27" t="s">
        <v>65</v>
      </c>
      <c r="C94" s="29"/>
      <c r="D94" s="29"/>
      <c r="E94" s="29"/>
      <c r="F94" s="29"/>
    </row>
    <row r="95" spans="1:7" x14ac:dyDescent="0.2">
      <c r="A95" s="10"/>
      <c r="B95" s="3"/>
      <c r="C95" s="23"/>
      <c r="D95" s="23"/>
      <c r="E95" s="23"/>
      <c r="F95" s="23"/>
    </row>
    <row r="96" spans="1:7" x14ac:dyDescent="0.25">
      <c r="A96" s="9"/>
      <c r="B96" s="27" t="s">
        <v>66</v>
      </c>
      <c r="C96" s="29"/>
      <c r="D96" s="29"/>
      <c r="E96" s="29"/>
      <c r="F96" s="29"/>
    </row>
    <row r="97" spans="1:6" x14ac:dyDescent="0.25">
      <c r="A97" s="9"/>
      <c r="B97" s="3"/>
      <c r="C97" s="23"/>
      <c r="D97" s="23"/>
      <c r="E97" s="23"/>
      <c r="F97" s="23"/>
    </row>
    <row r="98" spans="1:6" x14ac:dyDescent="0.25">
      <c r="A98" s="9"/>
      <c r="B98" s="27" t="s">
        <v>67</v>
      </c>
      <c r="C98" s="29"/>
      <c r="D98" s="29"/>
      <c r="E98" s="29"/>
      <c r="F98" s="29"/>
    </row>
    <row r="99" spans="1:6" x14ac:dyDescent="0.25">
      <c r="A99" s="9"/>
      <c r="B99" s="18" t="s">
        <v>8</v>
      </c>
      <c r="C99" s="24" t="e">
        <f>AVERAGE(C94:C98)</f>
        <v>#DIV/0!</v>
      </c>
      <c r="D99" s="24" t="e">
        <f>AVERAGE(D94:D98)</f>
        <v>#DIV/0!</v>
      </c>
      <c r="E99" s="24" t="e">
        <f>AVERAGE(E94:E98)</f>
        <v>#DIV/0!</v>
      </c>
      <c r="F99" s="24" t="e">
        <f>AVERAGE(F94:F98)</f>
        <v>#DIV/0!</v>
      </c>
    </row>
    <row r="100" spans="1:6" x14ac:dyDescent="0.25">
      <c r="A100" s="9"/>
      <c r="B100" s="3"/>
      <c r="C100" s="23"/>
      <c r="D100" s="23"/>
      <c r="E100" s="23"/>
      <c r="F100" s="23"/>
    </row>
    <row r="101" spans="1:6" x14ac:dyDescent="0.25">
      <c r="A101" s="9"/>
      <c r="B101" s="3"/>
      <c r="C101" s="23"/>
      <c r="D101" s="23"/>
      <c r="E101" s="23"/>
      <c r="F101" s="23"/>
    </row>
    <row r="102" spans="1:6" x14ac:dyDescent="0.25">
      <c r="A102" s="9"/>
      <c r="B102" s="34" t="s">
        <v>33</v>
      </c>
      <c r="C102" s="36"/>
      <c r="D102" s="36"/>
      <c r="E102" s="36"/>
      <c r="F102" s="35"/>
    </row>
    <row r="103" spans="1:6" ht="23.4" x14ac:dyDescent="0.25">
      <c r="B103" s="27" t="s">
        <v>68</v>
      </c>
      <c r="C103" s="29"/>
      <c r="D103" s="29"/>
      <c r="E103" s="29"/>
      <c r="F103" s="29"/>
    </row>
    <row r="104" spans="1:6" x14ac:dyDescent="0.2">
      <c r="A104" s="10"/>
      <c r="B104" s="3"/>
      <c r="C104" s="23"/>
      <c r="D104" s="23"/>
      <c r="E104" s="23"/>
      <c r="F104" s="23"/>
    </row>
    <row r="105" spans="1:6" x14ac:dyDescent="0.25">
      <c r="A105" s="9"/>
      <c r="B105" s="27" t="s">
        <v>69</v>
      </c>
      <c r="C105" s="29"/>
      <c r="D105" s="29"/>
      <c r="E105" s="29"/>
      <c r="F105" s="29"/>
    </row>
    <row r="106" spans="1:6" x14ac:dyDescent="0.25">
      <c r="A106" s="9"/>
      <c r="B106" s="38"/>
      <c r="C106" s="23"/>
      <c r="D106" s="23"/>
      <c r="E106" s="23"/>
      <c r="F106" s="23"/>
    </row>
    <row r="107" spans="1:6" ht="23.4" x14ac:dyDescent="0.25">
      <c r="A107" s="9"/>
      <c r="B107" s="27" t="s">
        <v>70</v>
      </c>
      <c r="C107" s="29"/>
      <c r="D107" s="29"/>
      <c r="E107" s="29"/>
      <c r="F107" s="29"/>
    </row>
    <row r="108" spans="1:6" x14ac:dyDescent="0.25">
      <c r="B108" s="3"/>
      <c r="C108" s="23"/>
      <c r="D108" s="23"/>
      <c r="E108" s="23"/>
      <c r="F108" s="23"/>
    </row>
    <row r="109" spans="1:6" x14ac:dyDescent="0.25">
      <c r="B109" s="27" t="s">
        <v>71</v>
      </c>
      <c r="C109" s="29"/>
      <c r="D109" s="29"/>
      <c r="E109" s="29"/>
      <c r="F109" s="29"/>
    </row>
    <row r="110" spans="1:6" x14ac:dyDescent="0.25">
      <c r="B110" s="3"/>
      <c r="C110" s="23"/>
      <c r="D110" s="23"/>
      <c r="E110" s="23"/>
      <c r="F110" s="23"/>
    </row>
    <row r="111" spans="1:6" x14ac:dyDescent="0.25">
      <c r="B111" s="20" t="s">
        <v>72</v>
      </c>
      <c r="C111" s="29"/>
      <c r="D111" s="29"/>
      <c r="E111" s="29"/>
      <c r="F111" s="29"/>
    </row>
    <row r="112" spans="1:6" x14ac:dyDescent="0.25">
      <c r="B112" s="18" t="s">
        <v>8</v>
      </c>
      <c r="C112" s="24" t="e">
        <f>AVERAGE(C103:C111)</f>
        <v>#DIV/0!</v>
      </c>
      <c r="D112" s="24" t="e">
        <f>AVERAGE(D103:D111)</f>
        <v>#DIV/0!</v>
      </c>
      <c r="E112" s="24" t="e">
        <f>AVERAGE(E103:E111)</f>
        <v>#DIV/0!</v>
      </c>
      <c r="F112" s="24" t="e">
        <f>AVERAGE(F103:F111)</f>
        <v>#DIV/0!</v>
      </c>
    </row>
    <row r="113" spans="1:6" x14ac:dyDescent="0.25">
      <c r="B113" s="3"/>
      <c r="C113" s="23"/>
      <c r="D113" s="23"/>
      <c r="E113" s="23"/>
      <c r="F113" s="23"/>
    </row>
    <row r="114" spans="1:6" x14ac:dyDescent="0.25">
      <c r="B114" s="3"/>
      <c r="C114" s="23"/>
      <c r="D114" s="23"/>
      <c r="E114" s="23"/>
      <c r="F114" s="23"/>
    </row>
    <row r="115" spans="1:6" x14ac:dyDescent="0.25">
      <c r="B115" s="34" t="s">
        <v>34</v>
      </c>
      <c r="C115" s="36"/>
      <c r="D115" s="36"/>
      <c r="E115" s="36"/>
      <c r="F115" s="35"/>
    </row>
    <row r="116" spans="1:6" x14ac:dyDescent="0.25">
      <c r="B116" s="27" t="s">
        <v>73</v>
      </c>
      <c r="C116" s="29"/>
      <c r="D116" s="29"/>
      <c r="E116" s="29"/>
      <c r="F116" s="29"/>
    </row>
    <row r="117" spans="1:6" x14ac:dyDescent="0.25">
      <c r="A117" s="9"/>
      <c r="B117" s="6"/>
      <c r="C117" s="23"/>
      <c r="D117" s="23"/>
      <c r="E117" s="23"/>
      <c r="F117" s="23"/>
    </row>
    <row r="118" spans="1:6" ht="23.4" x14ac:dyDescent="0.25">
      <c r="B118" s="27" t="s">
        <v>74</v>
      </c>
      <c r="C118" s="29"/>
      <c r="D118" s="29"/>
      <c r="E118" s="29"/>
      <c r="F118" s="29"/>
    </row>
    <row r="119" spans="1:6" x14ac:dyDescent="0.25">
      <c r="B119" s="7"/>
      <c r="C119" s="23"/>
      <c r="D119" s="23"/>
      <c r="E119" s="23"/>
      <c r="F119" s="23"/>
    </row>
    <row r="120" spans="1:6" x14ac:dyDescent="0.25">
      <c r="B120" s="27" t="s">
        <v>75</v>
      </c>
      <c r="C120" s="29"/>
      <c r="D120" s="29"/>
      <c r="E120" s="29"/>
      <c r="F120" s="29"/>
    </row>
    <row r="121" spans="1:6" ht="20.399999999999999" x14ac:dyDescent="0.25">
      <c r="B121" s="6" t="s">
        <v>76</v>
      </c>
      <c r="C121" s="23"/>
      <c r="D121" s="23"/>
      <c r="E121" s="23"/>
      <c r="F121" s="23"/>
    </row>
    <row r="122" spans="1:6" x14ac:dyDescent="0.25">
      <c r="B122" s="19"/>
      <c r="C122" s="23"/>
      <c r="D122" s="23"/>
      <c r="E122" s="23"/>
      <c r="F122" s="23"/>
    </row>
    <row r="123" spans="1:6" ht="23.4" x14ac:dyDescent="0.25">
      <c r="B123" s="27" t="s">
        <v>77</v>
      </c>
      <c r="C123" s="29"/>
      <c r="D123" s="29"/>
      <c r="E123" s="29"/>
      <c r="F123" s="29"/>
    </row>
    <row r="124" spans="1:6" x14ac:dyDescent="0.25">
      <c r="B124" s="3"/>
      <c r="C124" s="23"/>
      <c r="D124" s="23"/>
      <c r="E124" s="23"/>
      <c r="F124" s="23"/>
    </row>
    <row r="125" spans="1:6" x14ac:dyDescent="0.25">
      <c r="B125" s="27" t="s">
        <v>128</v>
      </c>
      <c r="C125" s="29"/>
      <c r="D125" s="29"/>
      <c r="E125" s="29"/>
      <c r="F125" s="29"/>
    </row>
    <row r="126" spans="1:6" x14ac:dyDescent="0.25">
      <c r="B126" s="18" t="s">
        <v>8</v>
      </c>
      <c r="C126" s="24" t="e">
        <f>AVERAGE(C116:C125)</f>
        <v>#DIV/0!</v>
      </c>
      <c r="D126" s="24" t="e">
        <f>AVERAGE(D116:D125)</f>
        <v>#DIV/0!</v>
      </c>
      <c r="E126" s="24" t="e">
        <f>AVERAGE(E116:E125)</f>
        <v>#DIV/0!</v>
      </c>
      <c r="F126" s="24" t="e">
        <f>AVERAGE(F116:F125)</f>
        <v>#DIV/0!</v>
      </c>
    </row>
    <row r="127" spans="1:6" x14ac:dyDescent="0.25">
      <c r="B127" s="3"/>
      <c r="C127" s="23"/>
      <c r="D127" s="23"/>
      <c r="E127" s="23"/>
      <c r="F127" s="23"/>
    </row>
    <row r="128" spans="1:6" x14ac:dyDescent="0.25">
      <c r="B128" s="3"/>
      <c r="C128" s="23"/>
      <c r="D128" s="23"/>
      <c r="E128" s="23"/>
      <c r="F128" s="23"/>
    </row>
    <row r="129" spans="2:6" x14ac:dyDescent="0.25">
      <c r="B129" s="3"/>
      <c r="C129" s="23"/>
      <c r="D129" s="23"/>
      <c r="E129" s="23"/>
      <c r="F129" s="23"/>
    </row>
    <row r="130" spans="2:6" x14ac:dyDescent="0.25">
      <c r="B130" s="34" t="s">
        <v>24</v>
      </c>
      <c r="C130" s="36"/>
      <c r="D130" s="36"/>
      <c r="E130" s="36"/>
      <c r="F130" s="35"/>
    </row>
    <row r="131" spans="2:6" ht="23.4" x14ac:dyDescent="0.25">
      <c r="B131" s="27" t="s">
        <v>78</v>
      </c>
      <c r="C131" s="29"/>
      <c r="D131" s="29"/>
      <c r="E131" s="29"/>
      <c r="F131" s="29"/>
    </row>
    <row r="132" spans="2:6" x14ac:dyDescent="0.25">
      <c r="B132" s="6"/>
      <c r="C132" s="23"/>
      <c r="D132" s="23"/>
      <c r="E132" s="23"/>
      <c r="F132" s="23"/>
    </row>
    <row r="133" spans="2:6" ht="23.4" x14ac:dyDescent="0.25">
      <c r="B133" s="27" t="s">
        <v>79</v>
      </c>
      <c r="C133" s="29"/>
      <c r="D133" s="29"/>
      <c r="E133" s="29"/>
      <c r="F133" s="29"/>
    </row>
    <row r="134" spans="2:6" x14ac:dyDescent="0.25">
      <c r="B134" s="3"/>
      <c r="C134" s="3"/>
      <c r="D134" s="3"/>
      <c r="E134" s="3"/>
      <c r="F134" s="3"/>
    </row>
    <row r="135" spans="2:6" x14ac:dyDescent="0.25">
      <c r="B135" s="27" t="s">
        <v>80</v>
      </c>
      <c r="C135" s="29"/>
      <c r="D135" s="29"/>
      <c r="E135" s="29"/>
      <c r="F135" s="29"/>
    </row>
    <row r="136" spans="2:6" x14ac:dyDescent="0.25">
      <c r="B136" s="3"/>
      <c r="C136" s="47"/>
      <c r="D136" s="47"/>
      <c r="E136" s="47"/>
      <c r="F136" s="47"/>
    </row>
    <row r="137" spans="2:6" ht="23.4" x14ac:dyDescent="0.25">
      <c r="B137" s="27" t="s">
        <v>81</v>
      </c>
      <c r="C137" s="29"/>
      <c r="D137" s="29"/>
      <c r="E137" s="29"/>
      <c r="F137" s="29"/>
    </row>
    <row r="138" spans="2:6" x14ac:dyDescent="0.25">
      <c r="B138" s="18" t="s">
        <v>8</v>
      </c>
      <c r="C138" s="24" t="e">
        <f>AVERAGE(C131:C137)</f>
        <v>#DIV/0!</v>
      </c>
      <c r="D138" s="24" t="e">
        <f t="shared" ref="D138:F138" si="1">AVERAGE(D131:D137)</f>
        <v>#DIV/0!</v>
      </c>
      <c r="E138" s="24" t="e">
        <f t="shared" si="1"/>
        <v>#DIV/0!</v>
      </c>
      <c r="F138" s="24" t="e">
        <f t="shared" si="1"/>
        <v>#DIV/0!</v>
      </c>
    </row>
    <row r="139" spans="2:6" x14ac:dyDescent="0.25">
      <c r="B139" s="5"/>
      <c r="C139" s="23"/>
      <c r="D139" s="23"/>
      <c r="E139" s="23"/>
      <c r="F139" s="23"/>
    </row>
    <row r="140" spans="2:6" x14ac:dyDescent="0.25">
      <c r="B140" s="3"/>
      <c r="C140" s="23"/>
    </row>
    <row r="141" spans="2:6" x14ac:dyDescent="0.25">
      <c r="B141" s="3"/>
      <c r="C141" s="23"/>
    </row>
    <row r="142" spans="2:6" x14ac:dyDescent="0.25">
      <c r="B142" s="3"/>
      <c r="C142" s="23"/>
    </row>
    <row r="143" spans="2:6" x14ac:dyDescent="0.25">
      <c r="B143" s="3"/>
      <c r="C143" s="23"/>
    </row>
    <row r="144" spans="2:6" x14ac:dyDescent="0.25">
      <c r="B144" s="3"/>
      <c r="C144" s="23"/>
    </row>
  </sheetData>
  <sheetProtection password="8135" sheet="1" objects="1" scenarios="1" selectLockedCells="1"/>
  <phoneticPr fontId="6" type="noConversion"/>
  <dataValidations count="1">
    <dataValidation type="list" allowBlank="1" showInputMessage="1" showErrorMessage="1" sqref="C16:C20 C131:F131 C125:F125 C39:F39 C42:F42 C44:F44 C49:F49 C51:F51 C54:F54 C56:F56 C58:F58 C116:F116 C64:F64 C66:F66 C69:F69 C72:F72 C74:F74 C34:F34 C83:F83 C85:F85 C87:F87 C89:F89 C60:F60 C96:F96 C98:F98 C94:F94 C105:F105 C107:F107 C109:F109 C111:F111 C103:F103 C118:F118 C120:F120 C123:F123 C26:F26 C28:F28 C30:F30 C23:F23 C32:F32 C76:F76 C78:F78 C135:F137 C133 D133 E133 F133">
      <formula1>$C$16:$C$20</formula1>
    </dataValidation>
  </dataValidations>
  <pageMargins left="0.79000000000000015" right="0.79000000000000015" top="0.39000000000000007" bottom="1.3800000000000001" header="0" footer="0.2"/>
  <pageSetup paperSize="9" scale="99" fitToHeight="2" orientation="portrait" horizontalDpi="4294967292" verticalDpi="4294967292"/>
  <headerFooter>
    <oddFooter>&amp;R&amp;"Calibri,Standaard"&amp;K000000&amp;G</oddFooter>
  </headerFooter>
  <rowBreaks count="2" manualBreakCount="2">
    <brk id="61" max="5" man="1"/>
    <brk id="113" max="5" man="1"/>
  </rowBreaks>
  <drawing r:id="rId1"/>
  <legacyDrawingHF r:id="rId2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8"/>
  <sheetViews>
    <sheetView workbookViewId="0">
      <selection activeCell="C137" sqref="C137"/>
    </sheetView>
  </sheetViews>
  <sheetFormatPr defaultColWidth="10.796875" defaultRowHeight="15" x14ac:dyDescent="0.25"/>
  <cols>
    <col min="1" max="1" width="44.796875" style="12" customWidth="1"/>
    <col min="2" max="2" width="8.796875" style="26" customWidth="1"/>
    <col min="3" max="16384" width="10.796875" style="12"/>
  </cols>
  <sheetData>
    <row r="2" spans="1:5" ht="15.6" x14ac:dyDescent="0.3">
      <c r="A2" s="12" t="s">
        <v>10</v>
      </c>
      <c r="B2" s="32" t="s">
        <v>25</v>
      </c>
      <c r="C2" s="46" t="s">
        <v>15</v>
      </c>
      <c r="D2" s="46" t="s">
        <v>26</v>
      </c>
    </row>
    <row r="3" spans="1:5" x14ac:dyDescent="0.25">
      <c r="A3" s="13" t="str">
        <f>School!B22</f>
        <v>1. Werkhouding</v>
      </c>
      <c r="B3" s="26" t="e">
        <f>Werkhouding_School_BM1</f>
        <v>#DIV/0!</v>
      </c>
      <c r="C3" s="26" t="e">
        <f>Werkhouding_Jongere_BM1</f>
        <v>#DIV/0!</v>
      </c>
      <c r="D3" s="26" t="e">
        <f>Werkhouding_Bedrijf_BM1</f>
        <v>#DIV/0!</v>
      </c>
      <c r="E3" s="12" t="s">
        <v>27</v>
      </c>
    </row>
    <row r="4" spans="1:5" x14ac:dyDescent="0.25">
      <c r="A4" s="14" t="str">
        <f>School!B38</f>
        <v>2. Input en Initiatief</v>
      </c>
      <c r="B4" s="26" t="e">
        <f>Initiatief_School_BM1</f>
        <v>#DIV/0!</v>
      </c>
      <c r="C4" s="26" t="e">
        <f>Initiatief_Jongere_BM1</f>
        <v>#DIV/0!</v>
      </c>
      <c r="D4" s="26" t="e">
        <f>Initiatief_Bedrijf_BM1</f>
        <v>#DIV/0!</v>
      </c>
    </row>
    <row r="5" spans="1:5" x14ac:dyDescent="0.25">
      <c r="A5" s="14" t="s">
        <v>7</v>
      </c>
      <c r="B5" s="26" t="e">
        <f>Interactie_School_BM1</f>
        <v>#DIV/0!</v>
      </c>
      <c r="C5" s="26" t="e">
        <f>Interactie_Jongere_BM1</f>
        <v>#DIV/0!</v>
      </c>
      <c r="D5" s="26" t="e">
        <f>Interactie_Bedrijf_BM1</f>
        <v>#DIV/0!</v>
      </c>
    </row>
    <row r="6" spans="1:5" x14ac:dyDescent="0.25">
      <c r="A6" s="14" t="str">
        <f>School!B63</f>
        <v>4. Leren</v>
      </c>
      <c r="B6" s="26" t="e">
        <f>Leren_School_BM1</f>
        <v>#DIV/0!</v>
      </c>
      <c r="C6" s="26" t="e">
        <f>Leren_Jongere_BM1</f>
        <v>#DIV/0!</v>
      </c>
      <c r="D6" s="26" t="e">
        <f>Leren_Bedrijf_BM1</f>
        <v>#DIV/0!</v>
      </c>
    </row>
    <row r="7" spans="1:5" x14ac:dyDescent="0.25">
      <c r="A7" s="14" t="str">
        <f>School!B82</f>
        <v>5. Motivatie</v>
      </c>
      <c r="B7" s="26" t="e">
        <f>Motivatie_School_BM1</f>
        <v>#DIV/0!</v>
      </c>
      <c r="C7" s="26" t="e">
        <f>Motivatie_Jongere_BM1</f>
        <v>#DIV/0!</v>
      </c>
      <c r="D7" s="26" t="e">
        <f>Motivatie_Bedrijf_BM1</f>
        <v>#DIV/0!</v>
      </c>
    </row>
    <row r="8" spans="1:5" x14ac:dyDescent="0.25">
      <c r="A8" s="14" t="str">
        <f>School!B93</f>
        <v>6. Toekomst</v>
      </c>
      <c r="B8" s="26" t="e">
        <f>Toekomst_School_BM1</f>
        <v>#DIV/0!</v>
      </c>
      <c r="C8" s="26" t="e">
        <f>Toekomst_Jongere_BM1</f>
        <v>#DIV/0!</v>
      </c>
      <c r="D8" s="26" t="e">
        <f>Toekomst_Bedrijf_BM1</f>
        <v>#DIV/0!</v>
      </c>
    </row>
    <row r="9" spans="1:5" x14ac:dyDescent="0.25">
      <c r="A9" s="14" t="str">
        <f>School!B102</f>
        <v>7. Zelfbeeld en zelfvertrouwen</v>
      </c>
      <c r="B9" s="26" t="e">
        <f>Zelfbeeld_School_BM1</f>
        <v>#DIV/0!</v>
      </c>
      <c r="C9" s="26" t="e">
        <f>Zelfbeeld_Jongere_BM1</f>
        <v>#DIV/0!</v>
      </c>
      <c r="D9" s="26" t="e">
        <f>Zelfbeeld_Bedrijf_BM1</f>
        <v>#DIV/0!</v>
      </c>
    </row>
    <row r="10" spans="1:5" x14ac:dyDescent="0.25">
      <c r="A10" s="14" t="str">
        <f>School!B115</f>
        <v>8. Zelfsturing en organisatie</v>
      </c>
      <c r="B10" s="26" t="e">
        <f>Zelfsturing_School_BM1</f>
        <v>#DIV/0!</v>
      </c>
      <c r="C10" s="26" t="e">
        <f>Zelfsturing_Jongere_BM1</f>
        <v>#DIV/0!</v>
      </c>
      <c r="D10" s="26" t="e">
        <f>Zelfsturing_Bedrijf_BM1</f>
        <v>#DIV/0!</v>
      </c>
    </row>
    <row r="11" spans="1:5" x14ac:dyDescent="0.25">
      <c r="A11" s="14" t="str">
        <f>School!B130</f>
        <v>9. Veiligheid</v>
      </c>
      <c r="B11" s="26" t="e">
        <f>Veiligheid_School_BM1</f>
        <v>#DIV/0!</v>
      </c>
      <c r="C11" s="26" t="e">
        <f>Veiligheid_Jongere_BM1</f>
        <v>#DIV/0!</v>
      </c>
      <c r="D11" s="26" t="e">
        <f>Veiligheid_Bedrijf_BM1</f>
        <v>#DIV/0!</v>
      </c>
    </row>
    <row r="14" spans="1:5" ht="15.6" x14ac:dyDescent="0.3">
      <c r="A14" s="12" t="s">
        <v>11</v>
      </c>
      <c r="B14" s="32" t="s">
        <v>25</v>
      </c>
      <c r="C14" s="46" t="s">
        <v>15</v>
      </c>
      <c r="D14" s="46" t="s">
        <v>26</v>
      </c>
      <c r="E14" s="12" t="s">
        <v>28</v>
      </c>
    </row>
    <row r="15" spans="1:5" x14ac:dyDescent="0.25">
      <c r="A15" s="13" t="s">
        <v>5</v>
      </c>
      <c r="B15" s="26" t="e">
        <f>Werkhouding_School_BM2</f>
        <v>#DIV/0!</v>
      </c>
      <c r="C15" s="26" t="e">
        <f>Werkhouding_Jongere_BM2</f>
        <v>#DIV/0!</v>
      </c>
      <c r="D15" s="26" t="e">
        <f>Werkhouding_Bedrijf_BM2</f>
        <v>#DIV/0!</v>
      </c>
    </row>
    <row r="16" spans="1:5" x14ac:dyDescent="0.25">
      <c r="A16" s="14" t="s">
        <v>6</v>
      </c>
      <c r="B16" s="26" t="e">
        <f>Initiatief_School_BM2</f>
        <v>#DIV/0!</v>
      </c>
      <c r="C16" s="26" t="e">
        <f>Initiatief_Jongere_BM2</f>
        <v>#DIV/0!</v>
      </c>
      <c r="D16" s="26" t="e">
        <f>Initiatief_Bedrijf_BM2</f>
        <v>#DIV/0!</v>
      </c>
    </row>
    <row r="17" spans="1:5" x14ac:dyDescent="0.25">
      <c r="A17" s="14" t="s">
        <v>7</v>
      </c>
      <c r="B17" s="26" t="e">
        <f>Interactie_School_BM2</f>
        <v>#DIV/0!</v>
      </c>
      <c r="C17" s="26" t="e">
        <f>Interactie_Jongere_BM2</f>
        <v>#DIV/0!</v>
      </c>
      <c r="D17" s="26" t="e">
        <f>Interactie_Bedrijf_BM2</f>
        <v>#DIV/0!</v>
      </c>
    </row>
    <row r="18" spans="1:5" x14ac:dyDescent="0.25">
      <c r="A18" s="14" t="s">
        <v>19</v>
      </c>
      <c r="B18" s="26" t="e">
        <f>Leren_School_BM2</f>
        <v>#DIV/0!</v>
      </c>
      <c r="C18" s="26" t="e">
        <f>Leren_Jongere_BM2</f>
        <v>#DIV/0!</v>
      </c>
      <c r="D18" s="26" t="e">
        <f>Leren_Bedrijf_BM2</f>
        <v>#DIV/0!</v>
      </c>
    </row>
    <row r="19" spans="1:5" x14ac:dyDescent="0.25">
      <c r="A19" s="14" t="s">
        <v>20</v>
      </c>
      <c r="B19" s="26" t="e">
        <f>Motivatie_School_BM2</f>
        <v>#DIV/0!</v>
      </c>
      <c r="C19" s="26" t="e">
        <f>Motivatie_Jongere_BM2</f>
        <v>#DIV/0!</v>
      </c>
      <c r="D19" s="26" t="e">
        <f>Motivatie_Bedrijf_BM2</f>
        <v>#DIV/0!</v>
      </c>
    </row>
    <row r="20" spans="1:5" x14ac:dyDescent="0.25">
      <c r="A20" s="14" t="s">
        <v>21</v>
      </c>
      <c r="B20" s="26" t="e">
        <f>Toekomst_School_BM2</f>
        <v>#DIV/0!</v>
      </c>
      <c r="C20" s="26" t="e">
        <f>Toekomst_Jongere_BM2</f>
        <v>#DIV/0!</v>
      </c>
      <c r="D20" s="26" t="e">
        <f>Toekomst_Bedrijf_BM2</f>
        <v>#DIV/0!</v>
      </c>
    </row>
    <row r="21" spans="1:5" x14ac:dyDescent="0.25">
      <c r="A21" s="14" t="s">
        <v>22</v>
      </c>
      <c r="B21" s="26" t="e">
        <f>Zelfbeeld_School_BM2</f>
        <v>#DIV/0!</v>
      </c>
      <c r="C21" s="26" t="e">
        <f>Zelfbeeld_Jongere_BM2</f>
        <v>#DIV/0!</v>
      </c>
      <c r="D21" s="26" t="e">
        <f>Zelfbeeld_Bedrijf_BM2</f>
        <v>#DIV/0!</v>
      </c>
    </row>
    <row r="22" spans="1:5" x14ac:dyDescent="0.25">
      <c r="A22" s="14" t="s">
        <v>23</v>
      </c>
      <c r="B22" s="26" t="e">
        <f>Zelfsturing_School_BM2</f>
        <v>#DIV/0!</v>
      </c>
      <c r="C22" s="26" t="e">
        <f>Zelfsturing_Jongere_BM2</f>
        <v>#DIV/0!</v>
      </c>
      <c r="D22" s="26" t="e">
        <f>Zelfsturing_Bedrijf_BM2</f>
        <v>#DIV/0!</v>
      </c>
    </row>
    <row r="23" spans="1:5" x14ac:dyDescent="0.25">
      <c r="A23" s="14" t="s">
        <v>24</v>
      </c>
      <c r="B23" s="26" t="e">
        <f>Veiligheid_School_BM2</f>
        <v>#DIV/0!</v>
      </c>
      <c r="C23" s="26" t="e">
        <f>Veiligheid_Jongere_BM2</f>
        <v>#DIV/0!</v>
      </c>
      <c r="D23" s="26" t="e">
        <f>Veiligheid_Bedrijf_BM2</f>
        <v>#DIV/0!</v>
      </c>
    </row>
    <row r="25" spans="1:5" x14ac:dyDescent="0.25">
      <c r="A25" s="37"/>
    </row>
    <row r="26" spans="1:5" ht="15.6" x14ac:dyDescent="0.3">
      <c r="A26" s="12" t="s">
        <v>12</v>
      </c>
      <c r="B26" s="32" t="s">
        <v>25</v>
      </c>
      <c r="C26" s="46" t="s">
        <v>15</v>
      </c>
      <c r="D26" s="46" t="s">
        <v>26</v>
      </c>
      <c r="E26" s="12" t="s">
        <v>29</v>
      </c>
    </row>
    <row r="27" spans="1:5" x14ac:dyDescent="0.25">
      <c r="A27" s="13" t="s">
        <v>5</v>
      </c>
      <c r="B27" s="26" t="e">
        <f>Werkhouding_School_BM3</f>
        <v>#DIV/0!</v>
      </c>
      <c r="C27" s="26" t="e">
        <f>Werkhouding_Jongere_BM3</f>
        <v>#DIV/0!</v>
      </c>
      <c r="D27" s="26" t="e">
        <f>Werkhouding_Bedrijf_BM3</f>
        <v>#DIV/0!</v>
      </c>
    </row>
    <row r="28" spans="1:5" x14ac:dyDescent="0.25">
      <c r="A28" s="14" t="s">
        <v>6</v>
      </c>
      <c r="B28" s="26" t="e">
        <f>Initiatief_School_BM3</f>
        <v>#DIV/0!</v>
      </c>
      <c r="C28" s="26" t="e">
        <f>Initiatief_Jongere_BM3</f>
        <v>#DIV/0!</v>
      </c>
      <c r="D28" s="26" t="e">
        <f>Initiatief_Bedrijf_BM3</f>
        <v>#DIV/0!</v>
      </c>
    </row>
    <row r="29" spans="1:5" x14ac:dyDescent="0.25">
      <c r="A29" s="14" t="s">
        <v>7</v>
      </c>
      <c r="B29" s="26" t="e">
        <f>Interactie_School_BM3</f>
        <v>#DIV/0!</v>
      </c>
      <c r="C29" s="26" t="e">
        <f>Interactie_Jongere_BM3</f>
        <v>#DIV/0!</v>
      </c>
      <c r="D29" s="26" t="e">
        <f>Interactie_Bedrijf_BM3</f>
        <v>#DIV/0!</v>
      </c>
    </row>
    <row r="30" spans="1:5" x14ac:dyDescent="0.25">
      <c r="A30" s="14" t="s">
        <v>19</v>
      </c>
      <c r="B30" s="26" t="e">
        <f>Leren_School_BM3</f>
        <v>#DIV/0!</v>
      </c>
      <c r="C30" s="26" t="e">
        <f>Leren_Jongere_BM3</f>
        <v>#DIV/0!</v>
      </c>
      <c r="D30" s="26" t="e">
        <f>Leren_Bedrijf_BM3</f>
        <v>#DIV/0!</v>
      </c>
    </row>
    <row r="31" spans="1:5" x14ac:dyDescent="0.25">
      <c r="A31" s="14" t="s">
        <v>20</v>
      </c>
      <c r="B31" s="26" t="e">
        <f>Motivatie_School_BM3</f>
        <v>#DIV/0!</v>
      </c>
      <c r="C31" s="26" t="e">
        <f>Motivatie_Jongere_BM3</f>
        <v>#DIV/0!</v>
      </c>
      <c r="D31" s="26" t="e">
        <f>Motivatie_Bedrijf_BM3</f>
        <v>#DIV/0!</v>
      </c>
    </row>
    <row r="32" spans="1:5" x14ac:dyDescent="0.25">
      <c r="A32" s="14" t="s">
        <v>21</v>
      </c>
      <c r="B32" s="26" t="e">
        <f>Toekomst_School_BM3</f>
        <v>#DIV/0!</v>
      </c>
      <c r="C32" s="26" t="e">
        <f>Toekomst_Jongere_BM3</f>
        <v>#DIV/0!</v>
      </c>
      <c r="D32" s="26" t="e">
        <f>Toekomst_Bedrijf_BM3</f>
        <v>#DIV/0!</v>
      </c>
    </row>
    <row r="33" spans="1:5" x14ac:dyDescent="0.25">
      <c r="A33" s="14" t="s">
        <v>22</v>
      </c>
      <c r="B33" s="26" t="e">
        <f>Zelfbeeld_School_BM3</f>
        <v>#DIV/0!</v>
      </c>
      <c r="C33" s="26" t="e">
        <f>Zelfbeeld_Jongere_BM3</f>
        <v>#DIV/0!</v>
      </c>
      <c r="D33" s="26" t="e">
        <f>Zelfbeeld_Bedrijf_BM3</f>
        <v>#DIV/0!</v>
      </c>
    </row>
    <row r="34" spans="1:5" x14ac:dyDescent="0.25">
      <c r="A34" s="14" t="s">
        <v>23</v>
      </c>
      <c r="B34" s="26" t="e">
        <f>Zelfsturing_School_BM3</f>
        <v>#DIV/0!</v>
      </c>
      <c r="C34" s="26" t="e">
        <f>Zelfsturing_Jongere_BM3</f>
        <v>#DIV/0!</v>
      </c>
      <c r="D34" s="26" t="e">
        <f>Zelfsturing_Bedrijf_BM3</f>
        <v>#DIV/0!</v>
      </c>
    </row>
    <row r="35" spans="1:5" x14ac:dyDescent="0.25">
      <c r="A35" s="14" t="s">
        <v>24</v>
      </c>
      <c r="B35" s="26" t="e">
        <f>Veiligheid_School_BM3</f>
        <v>#DIV/0!</v>
      </c>
      <c r="C35" s="26" t="e">
        <f>Veiligheid_Jongere_BM3</f>
        <v>#DIV/0!</v>
      </c>
      <c r="D35" s="26" t="e">
        <f>Veiligheid_Bedrijf_BM3</f>
        <v>#DIV/0!</v>
      </c>
    </row>
    <row r="36" spans="1:5" x14ac:dyDescent="0.25">
      <c r="A36" s="14"/>
      <c r="C36" s="26"/>
      <c r="D36" s="26"/>
    </row>
    <row r="37" spans="1:5" x14ac:dyDescent="0.25">
      <c r="A37" s="37"/>
    </row>
    <row r="38" spans="1:5" ht="15.6" x14ac:dyDescent="0.3">
      <c r="A38" s="12" t="s">
        <v>13</v>
      </c>
      <c r="B38" s="32" t="s">
        <v>25</v>
      </c>
      <c r="C38" s="46" t="s">
        <v>15</v>
      </c>
      <c r="D38" s="46" t="s">
        <v>26</v>
      </c>
      <c r="E38" s="12" t="s">
        <v>30</v>
      </c>
    </row>
    <row r="39" spans="1:5" x14ac:dyDescent="0.25">
      <c r="A39" s="13" t="s">
        <v>5</v>
      </c>
      <c r="B39" s="26" t="e">
        <f>Werkhouding_School_BM4</f>
        <v>#DIV/0!</v>
      </c>
      <c r="C39" s="26" t="e">
        <f>Werkhouding_Jongere_BM4</f>
        <v>#DIV/0!</v>
      </c>
      <c r="D39" s="26" t="e">
        <f>Werkhouding_Bedrijf_BM4</f>
        <v>#DIV/0!</v>
      </c>
    </row>
    <row r="40" spans="1:5" x14ac:dyDescent="0.25">
      <c r="A40" s="14" t="s">
        <v>6</v>
      </c>
      <c r="B40" s="26" t="e">
        <f>Initiatief_School_BM4</f>
        <v>#DIV/0!</v>
      </c>
      <c r="C40" s="26" t="e">
        <f>Initiatief_Jongere_BM4</f>
        <v>#DIV/0!</v>
      </c>
      <c r="D40" s="26" t="e">
        <f>Initiatief_Bedrijf_BM4</f>
        <v>#DIV/0!</v>
      </c>
    </row>
    <row r="41" spans="1:5" x14ac:dyDescent="0.25">
      <c r="A41" s="14" t="s">
        <v>7</v>
      </c>
      <c r="B41" s="26" t="e">
        <f>Interactie_School_BM4</f>
        <v>#DIV/0!</v>
      </c>
      <c r="C41" s="26" t="e">
        <f>Interactie_Jongere_BM4</f>
        <v>#DIV/0!</v>
      </c>
      <c r="D41" s="26" t="e">
        <f>Interactie_Bedrijf_BM4</f>
        <v>#DIV/0!</v>
      </c>
    </row>
    <row r="42" spans="1:5" x14ac:dyDescent="0.25">
      <c r="A42" s="14" t="s">
        <v>19</v>
      </c>
      <c r="B42" s="26" t="e">
        <f>Leren_School_BM4</f>
        <v>#DIV/0!</v>
      </c>
      <c r="C42" s="26" t="e">
        <f>Leren_Jongere_BM4</f>
        <v>#DIV/0!</v>
      </c>
      <c r="D42" s="26" t="e">
        <f>Leren_Bedrijf_BM4</f>
        <v>#DIV/0!</v>
      </c>
    </row>
    <row r="43" spans="1:5" x14ac:dyDescent="0.25">
      <c r="A43" s="14" t="s">
        <v>20</v>
      </c>
      <c r="B43" s="26" t="e">
        <f>Motivatie_School_BM4</f>
        <v>#DIV/0!</v>
      </c>
      <c r="C43" s="26" t="e">
        <f>Motivatie_Jongere_BM4</f>
        <v>#DIV/0!</v>
      </c>
      <c r="D43" s="26" t="e">
        <f>Motivatie_Bedrijf_BM4</f>
        <v>#DIV/0!</v>
      </c>
    </row>
    <row r="44" spans="1:5" x14ac:dyDescent="0.25">
      <c r="A44" s="14" t="s">
        <v>21</v>
      </c>
      <c r="B44" s="26" t="e">
        <f>Toekomst_School_BM4</f>
        <v>#DIV/0!</v>
      </c>
      <c r="C44" s="26" t="e">
        <f>Toekomst_Jongere_BM4</f>
        <v>#DIV/0!</v>
      </c>
      <c r="D44" s="26" t="e">
        <f>Toekomst_Bedrijf_BM4</f>
        <v>#DIV/0!</v>
      </c>
    </row>
    <row r="45" spans="1:5" x14ac:dyDescent="0.25">
      <c r="A45" s="14" t="s">
        <v>22</v>
      </c>
      <c r="B45" s="26" t="e">
        <f>Zelfbeeld_School_BM4</f>
        <v>#DIV/0!</v>
      </c>
      <c r="C45" s="26" t="e">
        <f>Zelfbeeld_Jongere_BM4</f>
        <v>#DIV/0!</v>
      </c>
      <c r="D45" s="26" t="e">
        <f>Zelfbeeld_Bedrijf_BM4</f>
        <v>#DIV/0!</v>
      </c>
    </row>
    <row r="46" spans="1:5" x14ac:dyDescent="0.25">
      <c r="A46" s="14" t="s">
        <v>23</v>
      </c>
      <c r="B46" s="26" t="e">
        <f>Zelfsturing_School_BM4</f>
        <v>#DIV/0!</v>
      </c>
      <c r="C46" s="26" t="e">
        <f>Zelfsturing_Jongere_BM4</f>
        <v>#DIV/0!</v>
      </c>
      <c r="D46" s="26" t="e">
        <f>Zelfsturing_Bedrijf_BM4</f>
        <v>#DIV/0!</v>
      </c>
    </row>
    <row r="47" spans="1:5" x14ac:dyDescent="0.25">
      <c r="A47" s="14" t="s">
        <v>24</v>
      </c>
      <c r="B47" s="26" t="e">
        <f>Veiligheid_School_BM4</f>
        <v>#DIV/0!</v>
      </c>
      <c r="C47" s="26" t="e">
        <f>Veiligheid_Jongere_BM4</f>
        <v>#DIV/0!</v>
      </c>
      <c r="D47" s="26" t="e">
        <f>Veiligheid_Bedrijf_BM4</f>
        <v>#DIV/0!</v>
      </c>
    </row>
    <row r="48" spans="1:5" x14ac:dyDescent="0.25">
      <c r="A48" s="14"/>
      <c r="C48" s="26"/>
      <c r="D48" s="26"/>
    </row>
  </sheetData>
  <sheetProtection password="8135" sheet="1" objects="1" scenarios="1" selectLockedCells="1"/>
  <phoneticPr fontId="6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6:C20"/>
  <sheetViews>
    <sheetView showGridLines="0" view="pageLayout" topLeftCell="A98" zoomScale="75" zoomScaleNormal="75" zoomScalePageLayoutView="75" workbookViewId="0">
      <selection activeCell="C137" sqref="C137"/>
    </sheetView>
  </sheetViews>
  <sheetFormatPr defaultColWidth="10.796875" defaultRowHeight="12" x14ac:dyDescent="0.25"/>
  <cols>
    <col min="1" max="1" width="23.296875" style="11" customWidth="1"/>
    <col min="2" max="2" width="52" style="2" customWidth="1"/>
    <col min="3" max="3" width="2.796875" style="21" customWidth="1"/>
    <col min="4" max="16384" width="10.796875" style="1"/>
  </cols>
  <sheetData>
    <row r="16" spans="2:3" x14ac:dyDescent="0.25">
      <c r="B16" s="15"/>
      <c r="C16" s="28"/>
    </row>
    <row r="17" spans="2:3" x14ac:dyDescent="0.25">
      <c r="B17" s="15"/>
      <c r="C17" s="28"/>
    </row>
    <row r="18" spans="2:3" x14ac:dyDescent="0.25">
      <c r="B18" s="15"/>
      <c r="C18" s="28"/>
    </row>
    <row r="19" spans="2:3" x14ac:dyDescent="0.25">
      <c r="B19" s="16"/>
      <c r="C19" s="28"/>
    </row>
    <row r="20" spans="2:3" x14ac:dyDescent="0.25">
      <c r="C20" s="22"/>
    </row>
  </sheetData>
  <sheetProtection password="8135" sheet="1" objects="1" scenarios="1" selectLockedCells="1"/>
  <phoneticPr fontId="6" type="noConversion"/>
  <dataValidations disablePrompts="1" count="1">
    <dataValidation type="list" allowBlank="1" showInputMessage="1" showErrorMessage="1" sqref="C16:C19">
      <formula1>$C$16:$C$19</formula1>
    </dataValidation>
  </dataValidations>
  <pageMargins left="0.79000000000000015" right="0.79000000000000015" top="0.39000000000000007" bottom="1.3800000000000001" header="0" footer="0.2"/>
  <pageSetup paperSize="9" scale="71" fitToHeight="2" orientation="landscape" horizontalDpi="4294967292" verticalDpi="4294967292" r:id="rId1"/>
  <headerFooter>
    <oddFooter>&amp;R&amp;"Calibri,Standaard"&amp;K000000&amp;G</oddFooter>
  </headerFooter>
  <drawing r:id="rId2"/>
  <legacyDrawingHF r:id="rId3"/>
  <extLst>
    <ext xmlns:mx="http://schemas.microsoft.com/office/mac/excel/2008/main" uri="{64002731-A6B0-56B0-2670-7721B7C09600}">
      <mx:PLV Mode="1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121</vt:i4>
      </vt:variant>
    </vt:vector>
  </HeadingPairs>
  <TitlesOfParts>
    <vt:vector size="126" baseType="lpstr">
      <vt:lpstr>School</vt:lpstr>
      <vt:lpstr>Jongere</vt:lpstr>
      <vt:lpstr>Bedrijf</vt:lpstr>
      <vt:lpstr>basis spin </vt:lpstr>
      <vt:lpstr>Spindiagram</vt:lpstr>
      <vt:lpstr>BasisSpin_BM1</vt:lpstr>
      <vt:lpstr>BasisSpin_BM2</vt:lpstr>
      <vt:lpstr>BasisSpin_BM3</vt:lpstr>
      <vt:lpstr>BasisSpin_BM4</vt:lpstr>
      <vt:lpstr>Initiatief_Bedrijf_BM1</vt:lpstr>
      <vt:lpstr>Initiatief_Bedrijf_BM2</vt:lpstr>
      <vt:lpstr>Initiatief_Bedrijf_BM3</vt:lpstr>
      <vt:lpstr>Initiatief_Bedrijf_BM4</vt:lpstr>
      <vt:lpstr>Initiatief_Jongere_BM1</vt:lpstr>
      <vt:lpstr>Initiatief_Jongere_BM2</vt:lpstr>
      <vt:lpstr>Initiatief_Jongere_BM3</vt:lpstr>
      <vt:lpstr>Initiatief_Jongere_BM4</vt:lpstr>
      <vt:lpstr>Initiatief_School_BM1</vt:lpstr>
      <vt:lpstr>Initiatief_School_BM2</vt:lpstr>
      <vt:lpstr>Initiatief_School_BM3</vt:lpstr>
      <vt:lpstr>Initiatief_School_BM4</vt:lpstr>
      <vt:lpstr>Interactie_Bedrijf_BM1</vt:lpstr>
      <vt:lpstr>Interactie_Bedrijf_BM2</vt:lpstr>
      <vt:lpstr>Interactie_Bedrijf_BM3</vt:lpstr>
      <vt:lpstr>Interactie_Bedrijf_BM4</vt:lpstr>
      <vt:lpstr>Interactie_Jongere_BM1</vt:lpstr>
      <vt:lpstr>Interactie_Jongere_BM2</vt:lpstr>
      <vt:lpstr>Interactie_Jongere_BM3</vt:lpstr>
      <vt:lpstr>Interactie_Jongere_BM4</vt:lpstr>
      <vt:lpstr>Interactie_School_BM1</vt:lpstr>
      <vt:lpstr>Interactie_School_BM2</vt:lpstr>
      <vt:lpstr>Interactie_School_BM3</vt:lpstr>
      <vt:lpstr>Interactie_School_BM4</vt:lpstr>
      <vt:lpstr>Leren_Bedrijf_BM1</vt:lpstr>
      <vt:lpstr>Leren_Bedrijf_BM2</vt:lpstr>
      <vt:lpstr>Leren_Bedrijf_BM3</vt:lpstr>
      <vt:lpstr>Leren_Bedrijf_BM4</vt:lpstr>
      <vt:lpstr>Leren_Jongere_BM1</vt:lpstr>
      <vt:lpstr>Leren_Jongere_BM2</vt:lpstr>
      <vt:lpstr>Leren_Jongere_BM3</vt:lpstr>
      <vt:lpstr>Leren_Jongere_BM4</vt:lpstr>
      <vt:lpstr>Leren_School_BM1</vt:lpstr>
      <vt:lpstr>Leren_School_BM2</vt:lpstr>
      <vt:lpstr>Leren_School_BM3</vt:lpstr>
      <vt:lpstr>Leren_School_BM4</vt:lpstr>
      <vt:lpstr>Motivatie_Bedrijf_BM1</vt:lpstr>
      <vt:lpstr>Motivatie_Bedrijf_BM2</vt:lpstr>
      <vt:lpstr>Motivatie_Bedrijf_BM3</vt:lpstr>
      <vt:lpstr>Motivatie_Bedrijf_BM4</vt:lpstr>
      <vt:lpstr>Motivatie_Jongere_BM1</vt:lpstr>
      <vt:lpstr>Motivatie_Jongere_BM2</vt:lpstr>
      <vt:lpstr>Motivatie_Jongere_BM3</vt:lpstr>
      <vt:lpstr>Motivatie_Jongere_BM4</vt:lpstr>
      <vt:lpstr>Motivatie_School_BM1</vt:lpstr>
      <vt:lpstr>Motivatie_School_BM2</vt:lpstr>
      <vt:lpstr>Motivatie_School_BM3</vt:lpstr>
      <vt:lpstr>Motivatie_School_BM4</vt:lpstr>
      <vt:lpstr>'basis spin '!Print_Area</vt:lpstr>
      <vt:lpstr>Bedrijf!Print_Area</vt:lpstr>
      <vt:lpstr>Jongere!Print_Area</vt:lpstr>
      <vt:lpstr>School!Print_Area</vt:lpstr>
      <vt:lpstr>Spindiagram!Print_Area</vt:lpstr>
      <vt:lpstr>Bedrijf!Print_Titles</vt:lpstr>
      <vt:lpstr>Jongere!Print_Titles</vt:lpstr>
      <vt:lpstr>School!Print_Titles</vt:lpstr>
      <vt:lpstr>Spindiagram!Print_Titles</vt:lpstr>
      <vt:lpstr>Toekomst_Bedrijf_BM1</vt:lpstr>
      <vt:lpstr>Toekomst_Bedrijf_BM2</vt:lpstr>
      <vt:lpstr>Toekomst_Bedrijf_BM3</vt:lpstr>
      <vt:lpstr>Toekomst_Bedrijf_BM4</vt:lpstr>
      <vt:lpstr>Toekomst_Jongere_BM1</vt:lpstr>
      <vt:lpstr>Toekomst_Jongere_BM2</vt:lpstr>
      <vt:lpstr>Toekomst_Jongere_BM3</vt:lpstr>
      <vt:lpstr>Toekomst_Jongere_BM4</vt:lpstr>
      <vt:lpstr>Toekomst_School_BM1</vt:lpstr>
      <vt:lpstr>Toekomst_School_BM2</vt:lpstr>
      <vt:lpstr>Toekomst_School_BM3</vt:lpstr>
      <vt:lpstr>Toekomst_School_BM4</vt:lpstr>
      <vt:lpstr>Veiligheid_Bedrijf_BM1</vt:lpstr>
      <vt:lpstr>Veiligheid_Bedrijf_BM2</vt:lpstr>
      <vt:lpstr>Veiligheid_Bedrijf_BM3</vt:lpstr>
      <vt:lpstr>Veiligheid_Bedrijf_BM4</vt:lpstr>
      <vt:lpstr>Veiligheid_Jongere_BM1</vt:lpstr>
      <vt:lpstr>Veiligheid_Jongere_BM2</vt:lpstr>
      <vt:lpstr>Veiligheid_Jongere_BM3</vt:lpstr>
      <vt:lpstr>Veiligheid_Jongere_BM4</vt:lpstr>
      <vt:lpstr>Veiligheid_School_BM1</vt:lpstr>
      <vt:lpstr>Veiligheid_School_BM2</vt:lpstr>
      <vt:lpstr>Veiligheid_School_BM3</vt:lpstr>
      <vt:lpstr>Veiligheid_School_BM4</vt:lpstr>
      <vt:lpstr>Werkhouding_Bedrijf_BM1</vt:lpstr>
      <vt:lpstr>Werkhouding_Bedrijf_BM2</vt:lpstr>
      <vt:lpstr>Werkhouding_Bedrijf_BM3</vt:lpstr>
      <vt:lpstr>Werkhouding_Bedrijf_BM4</vt:lpstr>
      <vt:lpstr>Werkhouding_Jongere_BM1</vt:lpstr>
      <vt:lpstr>Werkhouding_Jongere_BM2</vt:lpstr>
      <vt:lpstr>Werkhouding_Jongere_BM3</vt:lpstr>
      <vt:lpstr>Werkhouding_Jongere_BM4</vt:lpstr>
      <vt:lpstr>Werkhouding_School_BM1</vt:lpstr>
      <vt:lpstr>Werkhouding_School_BM2</vt:lpstr>
      <vt:lpstr>Werkhouding_School_BM3</vt:lpstr>
      <vt:lpstr>Werkhouding_School_BM4</vt:lpstr>
      <vt:lpstr>Zelfbeeld_Bedrijf_BM1</vt:lpstr>
      <vt:lpstr>Zelfbeeld_Bedrijf_BM2</vt:lpstr>
      <vt:lpstr>Zelfbeeld_Bedrijf_BM3</vt:lpstr>
      <vt:lpstr>Zelfbeeld_Bedrijf_BM4</vt:lpstr>
      <vt:lpstr>Zelfbeeld_Jongere_BM1</vt:lpstr>
      <vt:lpstr>Zelfbeeld_Jongere_BM2</vt:lpstr>
      <vt:lpstr>Zelfbeeld_Jongere_BM3</vt:lpstr>
      <vt:lpstr>Zelfbeeld_Jongere_BM4</vt:lpstr>
      <vt:lpstr>Zelfbeeld_School_BM1</vt:lpstr>
      <vt:lpstr>Zelfbeeld_School_BM2</vt:lpstr>
      <vt:lpstr>Zelfbeeld_School_BM3</vt:lpstr>
      <vt:lpstr>Zelfbeeld_School_BM4</vt:lpstr>
      <vt:lpstr>Zelfsturing_Bedrijf_BM1</vt:lpstr>
      <vt:lpstr>Zelfsturing_Bedrijf_BM2</vt:lpstr>
      <vt:lpstr>Zelfsturing_Bedrijf_BM3</vt:lpstr>
      <vt:lpstr>Zelfsturing_Bedrijf_BM4</vt:lpstr>
      <vt:lpstr>Zelfsturing_Jongere_BM1</vt:lpstr>
      <vt:lpstr>Zelfsturing_Jongere_BM2</vt:lpstr>
      <vt:lpstr>Zelfsturing_Jongere_BM3</vt:lpstr>
      <vt:lpstr>Zelfsturing_Jongere_BM4</vt:lpstr>
      <vt:lpstr>Zelfsturing_School_BM1</vt:lpstr>
      <vt:lpstr>Zelfsturing_School_BM2</vt:lpstr>
      <vt:lpstr>Zelfsturing_School_BM3</vt:lpstr>
      <vt:lpstr>Zelfsturing_School_BM4</vt:lpstr>
    </vt:vector>
  </TitlesOfParts>
  <Company>Magelaan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 Bonheure</dc:creator>
  <cp:lastModifiedBy>Mark Vanden Eede</cp:lastModifiedBy>
  <cp:lastPrinted>2017-06-13T08:34:58Z</cp:lastPrinted>
  <dcterms:created xsi:type="dcterms:W3CDTF">2016-07-11T07:04:53Z</dcterms:created>
  <dcterms:modified xsi:type="dcterms:W3CDTF">2017-07-07T09:45:26Z</dcterms:modified>
</cp:coreProperties>
</file>